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090" firstSheet="4" activeTab="8"/>
  </bookViews>
  <sheets>
    <sheet name="Tableau 1 - Allocataires" sheetId="1" r:id="rId1"/>
    <sheet name="Tableau 2.1 - Logement" sheetId="2" r:id="rId2"/>
    <sheet name="Tableau 2.2 - Répartition bénéf" sheetId="3" r:id="rId3"/>
    <sheet name="Tableau 2.3+2.4 - Répart alloc" sheetId="4" r:id="rId4"/>
    <sheet name="Tableau 2.5+2.6 - Taux d'effort" sheetId="5" r:id="rId5"/>
    <sheet name="Tableau 3 - Bas revenus" sheetId="6" r:id="rId6"/>
    <sheet name="Tableau 4 - RsaSocle" sheetId="7" r:id="rId7"/>
    <sheet name="Tableau 5 - Prime activité" sheetId="8" r:id="rId8"/>
    <sheet name="Tableau 6 - ppa 18-24" sheetId="9" r:id="rId9"/>
    <sheet name="Tableau 7 - L'Aah" sheetId="10" r:id="rId10"/>
  </sheets>
  <definedNames/>
  <calcPr fullCalcOnLoad="1"/>
</workbook>
</file>

<file path=xl/sharedStrings.xml><?xml version="1.0" encoding="utf-8"?>
<sst xmlns="http://schemas.openxmlformats.org/spreadsheetml/2006/main" count="317" uniqueCount="195">
  <si>
    <t>Val-de-Marne</t>
  </si>
  <si>
    <t>Petite couronne</t>
  </si>
  <si>
    <t>Île-de-France</t>
  </si>
  <si>
    <t>dont :</t>
  </si>
  <si>
    <t>dont bénéficiaires d'une aide au logement :</t>
  </si>
  <si>
    <t>Logement en foyer</t>
  </si>
  <si>
    <t>Nombre de bénéficiaires d'une aide au logement en "foyer" (**)</t>
  </si>
  <si>
    <t>(**) ou en structure collective ou en résidence sociale.</t>
  </si>
  <si>
    <t xml:space="preserve">Nombre d'allocataires à bas revenus </t>
  </si>
  <si>
    <t xml:space="preserve">dont (en %) : </t>
  </si>
  <si>
    <t>Hommes isolés</t>
  </si>
  <si>
    <t>Femmes isolées</t>
  </si>
  <si>
    <t>Hommes isolés avec enfant(s)</t>
  </si>
  <si>
    <t xml:space="preserve">Femmes isolées avec enfant(s) </t>
  </si>
  <si>
    <t>Couples sans enfant</t>
  </si>
  <si>
    <t>Couples avec 1 ou 2 enfant(s)</t>
  </si>
  <si>
    <t>Couples avec 3 enfants ou plus</t>
  </si>
  <si>
    <t>dont percevant (en %) :</t>
  </si>
  <si>
    <t>Rsa (1)</t>
  </si>
  <si>
    <t>Aah  (2)</t>
  </si>
  <si>
    <t>Population (*) des foyers allocataires à bas revenus</t>
  </si>
  <si>
    <t>(1) Revenu de solidarité active, (2) Allocation aux adultes handicapés.</t>
  </si>
  <si>
    <t>(*) Il s'agit des allocataires à bas revenus augmentés des conjoints, enfants, et autres personnes à charge.</t>
  </si>
  <si>
    <t>Nombre d'allocataires du  Rsa</t>
  </si>
  <si>
    <t>Nombre d'allocataires du  Rsa jeunes</t>
  </si>
  <si>
    <t>Allocataires du Rsa</t>
  </si>
  <si>
    <t>Structure par âge (%)</t>
  </si>
  <si>
    <t>Moins de 25 ans</t>
  </si>
  <si>
    <t>Entre 25 et 29 ans</t>
  </si>
  <si>
    <t>Entre 30 et 39 ans</t>
  </si>
  <si>
    <t>Entre 40 et 49 ans</t>
  </si>
  <si>
    <t>50 ans ou plus</t>
  </si>
  <si>
    <t>Structure familiale (%)</t>
  </si>
  <si>
    <t xml:space="preserve">Moins d'un an </t>
  </si>
  <si>
    <t xml:space="preserve">De 1 an à 4 ans </t>
  </si>
  <si>
    <t xml:space="preserve">Plus de 4 ans </t>
  </si>
  <si>
    <t>Montant moyen mensuel (en €)</t>
  </si>
  <si>
    <t>Logement autonome avec aide au logement</t>
  </si>
  <si>
    <t>Population (**) des foyers bénéficiaires du Rsa</t>
  </si>
  <si>
    <t>Hommes seuls</t>
  </si>
  <si>
    <t>Femmes seules</t>
  </si>
  <si>
    <t>Familles monoparentales</t>
  </si>
  <si>
    <t>Couples avec enfant(s)</t>
  </si>
  <si>
    <t>Nombre de bénéficiaires de l'Aah</t>
  </si>
  <si>
    <t>Taux d'incapacité (%)</t>
  </si>
  <si>
    <t>De 50 % à 79 %</t>
  </si>
  <si>
    <t>80 % et plus</t>
  </si>
  <si>
    <t>Situation vis-à-vis de l'emploi (%)</t>
  </si>
  <si>
    <t>Sans activité</t>
  </si>
  <si>
    <t>Moins de 30 ans</t>
  </si>
  <si>
    <t>Entre 50 et 59 ans</t>
  </si>
  <si>
    <t>60 ans ou plus</t>
  </si>
  <si>
    <t>Accédant à la propriété</t>
  </si>
  <si>
    <t>Locataire dans le parc privé</t>
  </si>
  <si>
    <t>Locataire dans le parc public</t>
  </si>
  <si>
    <t>En foyer</t>
  </si>
  <si>
    <t>Revenu moyen mensuel (en €)</t>
  </si>
  <si>
    <t>(*) y compris les femmes enceintes sans enfant.</t>
  </si>
  <si>
    <t xml:space="preserve">Personnes couvertes par une aide au logement  </t>
  </si>
  <si>
    <t>En % de la population</t>
  </si>
  <si>
    <t>En % des moins de 21 ans</t>
  </si>
  <si>
    <t>dont enfants de moins de 21 ans</t>
  </si>
  <si>
    <t>selon le statut d'occupation</t>
  </si>
  <si>
    <t>Foyers</t>
  </si>
  <si>
    <t>Location</t>
  </si>
  <si>
    <t xml:space="preserve">     dont parc privé</t>
  </si>
  <si>
    <t xml:space="preserve">     dont parc social</t>
  </si>
  <si>
    <t>Accession</t>
  </si>
  <si>
    <t>Montant moyen en euros des AL versées</t>
  </si>
  <si>
    <t>Selon le type de prestation :</t>
  </si>
  <si>
    <t>Selon la structure familiale</t>
  </si>
  <si>
    <t>Isolés</t>
  </si>
  <si>
    <t>1 enfant</t>
  </si>
  <si>
    <t>2 enfants</t>
  </si>
  <si>
    <t>3 enfants</t>
  </si>
  <si>
    <t>4 enfants ou plus</t>
  </si>
  <si>
    <t>Nombre d'allocataires</t>
  </si>
  <si>
    <t>Taux d'effort brut médian</t>
  </si>
  <si>
    <t>Taux d'effort net médian</t>
  </si>
  <si>
    <t>Taux d'effort net selon la structure familiale</t>
  </si>
  <si>
    <t>*Centre d'hébergement et de réinsertion sociale.</t>
  </si>
  <si>
    <t>Nombre de bénéficiaires d'une aide au logement</t>
  </si>
  <si>
    <t>Population du champ du calcul du taux d'effort</t>
  </si>
  <si>
    <t>en % de la population du champ du calcul du taux d'effort</t>
  </si>
  <si>
    <t>Apl</t>
  </si>
  <si>
    <t>Alf</t>
  </si>
  <si>
    <t>Als</t>
  </si>
  <si>
    <t>Structure par âge</t>
  </si>
  <si>
    <t>De 30 a 49 ans</t>
  </si>
  <si>
    <t>50 ans ou +</t>
  </si>
  <si>
    <t>Structure familiale</t>
  </si>
  <si>
    <t>Isolés hommes</t>
  </si>
  <si>
    <t>Isolées femmes</t>
  </si>
  <si>
    <t>Familles monoparentales(*)</t>
  </si>
  <si>
    <t>Couples avec 1 ou 2  enfant(s)</t>
  </si>
  <si>
    <t>Couples avec 3 enfants ou +</t>
  </si>
  <si>
    <t>Nombre d'enfants par âge</t>
  </si>
  <si>
    <t>Personnes couvertes</t>
  </si>
  <si>
    <t>Part de la population couverte (**) par la Caf (en %)</t>
  </si>
  <si>
    <t>en nombre</t>
  </si>
  <si>
    <t>Location ou "foyer" (**)</t>
  </si>
  <si>
    <t>Source : Caisses d'allocations familiales d'Île-de-France.</t>
  </si>
  <si>
    <t>Source : Caisses d''allocations familiales d'Île-de-France.</t>
  </si>
  <si>
    <t>Taux d'effort net selon la structure du parc</t>
  </si>
  <si>
    <t>locatif social</t>
  </si>
  <si>
    <t>locatif privé</t>
  </si>
  <si>
    <t>accession</t>
  </si>
  <si>
    <t>en % de la population</t>
  </si>
  <si>
    <t>Aide au logement</t>
  </si>
  <si>
    <t>Enfants de moins de 3 ans</t>
  </si>
  <si>
    <t>Enfants de 3 à moins de 6 ans</t>
  </si>
  <si>
    <t>Enfants de 6 à moins de 12 ans</t>
  </si>
  <si>
    <t>Enfants de 12 à moins de 16 ans</t>
  </si>
  <si>
    <t>Enfants de 16 à moins de 18 ans</t>
  </si>
  <si>
    <t>Nombre  d'allocataires Caf</t>
  </si>
  <si>
    <t>en % du nombre d'allocataires Caf</t>
  </si>
  <si>
    <t>en % de bénéficiaires d'AL</t>
  </si>
  <si>
    <t>Nombre de bénéficiaires d'une AL avec des loyers réels supérieurs au loyer plafond du barème</t>
  </si>
  <si>
    <t>Seulement Rsa socle</t>
  </si>
  <si>
    <t>Rsa socle + Prime d'activité</t>
  </si>
  <si>
    <t>Homme seul</t>
  </si>
  <si>
    <t>Femme seule</t>
  </si>
  <si>
    <t>Couple sans enfant</t>
  </si>
  <si>
    <t>Couple avec enfant(s)</t>
  </si>
  <si>
    <t>Hébergés gratuit, propriétaires…</t>
  </si>
  <si>
    <t>Mal logés, SDF,en CHRS(*) …</t>
  </si>
  <si>
    <t xml:space="preserve">    - en % de la population</t>
  </si>
  <si>
    <t>Nombre d'allocataires de la Prime d'activité</t>
  </si>
  <si>
    <t>Femmes isolées avec enfant(s)</t>
  </si>
  <si>
    <t>Part des allocataires de la Prime d'activité avec bonification (%)</t>
  </si>
  <si>
    <t>Part des allocataires de la Prime d'activité avec une majoration pour isolement (%)</t>
  </si>
  <si>
    <t>Population (*) des foyers bénéficiaires de la Prime d'activité</t>
  </si>
  <si>
    <t>Population active occupée 18-24 ans</t>
  </si>
  <si>
    <t>Population active occupée couverte par la prime d'activité (%)</t>
  </si>
  <si>
    <t>En emploi en Etablissement et Service d'Aide par le Travail (ESAT)</t>
  </si>
  <si>
    <t>* Il s'agit des allocataires de la Prime d'activité, des conjoints, des enfants et des autres personnes à charge prises en compte pour le calcul de la prestation.</t>
  </si>
  <si>
    <t>* Bénéficiaires de l'Aah percevant une aide pour leur logement.</t>
  </si>
  <si>
    <t>** Il s'agit des bénéficiaires de l'Aah, des conjoints, des enfants et des autres personnes à charge prises en compte pour le calcul de la prestation.</t>
  </si>
  <si>
    <t>Situation par rapport au logement(*) (%)</t>
  </si>
  <si>
    <t>Population (**) des foyers bénéficiaires de l'Aah</t>
  </si>
  <si>
    <t>En emploi en milieu ordinaire</t>
  </si>
  <si>
    <t>Nombre de bénéficiaires de l'Aah en emploi</t>
  </si>
  <si>
    <t>Part des bénéficiaires de la prime d'activité (%)</t>
  </si>
  <si>
    <t>Évolution 2016/2017 (en %)</t>
  </si>
  <si>
    <t>Bénéficiaires de l'Apl</t>
  </si>
  <si>
    <t>Bénéficiaires de l'Alf</t>
  </si>
  <si>
    <t>Bénéficiaires de l'Als</t>
  </si>
  <si>
    <t>Part des bénéficiares d'une aide au logement en "foyer" (en %) (**)</t>
  </si>
  <si>
    <t>Part de la population couverte par une aide au logement (en %) (*)</t>
  </si>
  <si>
    <t>Structure par type de prestation (en %)</t>
  </si>
  <si>
    <t>Structure par âge (en %)</t>
  </si>
  <si>
    <t>Structure familiale (en %)</t>
  </si>
  <si>
    <t>Ancienneté dans le dispositif y compris dans le Rmi et l'Api (en %)</t>
  </si>
  <si>
    <t>Situation par rapport au logement (en %)</t>
  </si>
  <si>
    <t>Part des allocataires du Rsa avec une majoration pour isolement (en %)</t>
  </si>
  <si>
    <t>Sources : Caisses d'allocations familiales d'Île-de-France, Insee, recensement de la populaton 2016.</t>
  </si>
  <si>
    <t>Champ : Ensemble des 2 299 755 allocataires.</t>
  </si>
  <si>
    <t>(**) Il s'agit des allocataires des Caf plus les conjoints, enfants, et autres personnes à charge, rapportés à la population au 01/01/2016 recensée par l'Insee.</t>
  </si>
  <si>
    <t>Champ : Ensemble des 1 071 634 bénéficiaires d'une aide au logement.</t>
  </si>
  <si>
    <t xml:space="preserve">(*) Il s'agit des allocataires d'une aide au logement et des conjoints, enfants et  personnes à charge pris en compte pour le calcul de l'aide, rapportés à la population recensée par l'Insee en 2016. </t>
  </si>
  <si>
    <t>Champ retenu pour le calcul du taux d'effort : Ensemble des 730 255 bénéficiaires d'une aide au logement.</t>
  </si>
  <si>
    <t>Sources : Caisses d'allocations familiales d'Île-de-France, Insee, recensement de la populaton (moins de 65 ans) 2016 et (moins de 21 ans) 2016.</t>
  </si>
  <si>
    <t>Source : Caisses d'allocations familiales d'Île-de-France, Insee, recensement de la populaton 2016.</t>
  </si>
  <si>
    <t>Champ : Ensemble des 769 264 allocataires à bas revenus.</t>
  </si>
  <si>
    <t>Champ : Ensemble des 339 289 allocataires du Rsa.</t>
  </si>
  <si>
    <t>Champ : Ensemble des 451 065 allocataires de la Prime d'activité</t>
  </si>
  <si>
    <t>Champ : Ensemble des 64 486 allocataires de la Prime d'activité de 18 - 24 ans.</t>
  </si>
  <si>
    <t>Champ : Ensemble des 156 464 allocataires de l'Aah.</t>
  </si>
  <si>
    <t>Évolution 2017/2018 (en %)</t>
  </si>
  <si>
    <t>Population Insee</t>
  </si>
  <si>
    <t>Selon la structure du parc</t>
  </si>
  <si>
    <t>Lecture : Au 31 décembre 2018, la Caf du Val de Marne couvre 51,5% de la population val de marnaise contre 50,6 % à l'échelle de la région.</t>
  </si>
  <si>
    <t>Tableau 1. Les allocataires de la Caf du Val de Marne comparés aux autres échelles 
territoriales au 31 décembre 2018</t>
  </si>
  <si>
    <t>Tableau 2.1 Les bénéficiaires d'une aide au logement dans le Val de Marne au 31 décembre 2018</t>
  </si>
  <si>
    <t>Lecture :55,7 %  des bénéficiaires d'une aide au logement dans le Val de Marne sont  bénéficiaires de l'Apl.</t>
  </si>
  <si>
    <t>Lecture : Près de 90 % des bénéficiaires d'une aide au logement dans le Val de Marne sont en location.</t>
  </si>
  <si>
    <t>Tableau 2.2 Répartition des bénéficiaires d'une aide au logement selon leur statut d'occupation (en %) et montant mensuel moyendes prestations 31 décembre 2018</t>
  </si>
  <si>
    <t>Tableau 2.3 Répartition des allocataires des Caf d'Île-de-France selon la structure 
familiale au 31 décembre 2018 (en %)</t>
  </si>
  <si>
    <t>Tableau 2.4 Répartition des bénéficiaires d'une aide au logement selon la structure
 familiale au 31 décembre 2018 (en %)</t>
  </si>
  <si>
    <t>Lecture : 39,7 % des allocataires du Val-de-Marne sont des couples avec enfant(s).</t>
  </si>
  <si>
    <t>Lecture : 23,2 % des bénéficiaires d'une aide au logement en Île-de-France sont des couples avec enfant(s).</t>
  </si>
  <si>
    <t>Tableau 2.5 Taux d'effort brut et net médian avec charges des bénéficiaires d'une aide au
 logement en location ou en accession etpart des bénéficiaires d'une aide au logement dont le loyer réel est supérieur au loyer plafond du barème au 31 décembre 2018 (en %)</t>
  </si>
  <si>
    <t>Tableau 2.6 Taux d'effort net median avec charges des bénéficiaires d'une aide au
 logement en location ou accession selon la structurefamiliale et le type de parc au 31 décembre 2018 (en %)</t>
  </si>
  <si>
    <t>Lecture : Le taux d'effort net médian pour les couples avec un enfant est de 20,7 % contre 13,6 % pour les couples
 avec 3 enfants.</t>
  </si>
  <si>
    <t>Lecture: 51,6 % des bénéficiaires val de marnais d'une aide au logement avec des loyers réels supérieurs au loyer 
plafond du barème résident dans le parc locatif privé.</t>
  </si>
  <si>
    <t>Lecture : 23,8 % des allocataires à bas revenus sont des femmes isolées avec enfant(s).</t>
  </si>
  <si>
    <t>Tableau 3. Les allocataires à bas revenus dans le Val de Marne au 31 décembre 2018, sous le seuil 
des bas revenus par UC (60 % de la médiane des revenus)</t>
  </si>
  <si>
    <t>Lecture : 15,9 % des allocataires du Rsa socle perçoivent la prime d'activité.</t>
  </si>
  <si>
    <t>** il s'agit des allocataires du Rsa, des conjoints , des enfants et des autres personnes à charge prises en compte pour le calcul de la
 prestation.</t>
  </si>
  <si>
    <t>Tableau 4 Les allocataires du revenu de solidarité active (Rsa) dans le Val de Marne  au 31 décembre 2018
 </t>
  </si>
  <si>
    <t>Tableau 5 - Les allocataires de la prime d'activité dans le Val de Marne au 31 décembre 2018</t>
  </si>
  <si>
    <t>Tableau 6 Les allocataires 18 - 24 ans de la prime d'activité dans le Val de Marne au 31 décembre 2018</t>
  </si>
  <si>
    <t>Tableau 7 Les bénéficiaires de l'allocation aux adultes handicapés (Aah) dans le Val de Marne
au 31 décembre 2018</t>
  </si>
  <si>
    <t>Lecture : 64,6 % des allocataires de l'Aah ont un taux d'incapacité supérieur ou égal à 80%.</t>
  </si>
  <si>
    <t>Lecture : Une évolution sensible du nombre d'allocataires bénéficiaires de la prime d'activité dans le Val de Marne : 14,1 %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</si>
</sst>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0\ "/>
    <numFmt numFmtId="166" formatCode="#,##0;\-#,##0"/>
    <numFmt numFmtId="167" formatCode="0.0"/>
    <numFmt numFmtId="168" formatCode="#"/>
    <numFmt numFmtId="169" formatCode="#,##0.0"/>
    <numFmt numFmtId="170" formatCode="0.0%"/>
    <numFmt numFmtId="171" formatCode="#,##0.0&quot;  &quot;"/>
    <numFmt numFmtId="172" formatCode="[$-40C]dddd\ d\ mmmm\ yyyy"/>
    <numFmt numFmtId="173" formatCode="0.000000"/>
    <numFmt numFmtId="174" formatCode="0.00000"/>
    <numFmt numFmtId="175" formatCode="0.0000"/>
    <numFmt numFmtId="176" formatCode="0.000"/>
    <numFmt numFmtId="177" formatCode="_-* #,##0\ _€_-;\-* #,##0\ _€_-;_-* \-??\ _€_-;_-@_-"/>
    <numFmt numFmtId="178" formatCode="#,##0.0_ ;\-#,##0.0\ "/>
    <numFmt numFmtId="179" formatCode="#,##0.000"/>
    <numFmt numFmtId="180" formatCode="#,##0.0000"/>
    <numFmt numFmtId="181" formatCode="0.000000000"/>
    <numFmt numFmtId="182" formatCode="0.00000000"/>
    <numFmt numFmtId="183" formatCode="0.0000000"/>
    <numFmt numFmtId="184" formatCode="&quot;Vrai&quot;;&quot;Vrai&quot;;&quot;Faux&quot;"/>
    <numFmt numFmtId="185" formatCode="&quot;Actif&quot;;&quot;Actif&quot;;&quot;Inactif&quot;"/>
    <numFmt numFmtId="186" formatCode="[$€-2]\ #,##0.00_);[Red]\([$€-2]\ #,##0.00\)"/>
    <numFmt numFmtId="187" formatCode="&quot;Champ : Ensemble des &quot;0,000,000&quot; allocataires.&quot;"/>
    <numFmt numFmtId="188" formatCode="&quot;Champ : Ensemble des &quot;#,##0&quot; allocataires à bas revenus.&quot;"/>
    <numFmt numFmtId="189" formatCode="&quot;Champ : Ensemble des &quot;#,##0&quot; allocataires du Rsa.&quot;"/>
    <numFmt numFmtId="190" formatCode="&quot;Champ : Ensemble des &quot;#,##0&quot; allocataires du Rsa 'socle'.&quot;"/>
    <numFmt numFmtId="191" formatCode="&quot;Champ : Ensemble des &quot;#,##0&quot; allocataires du Rsa 'activité seul'.&quot;"/>
    <numFmt numFmtId="192" formatCode="&quot;Champ : Ensemble des &quot;#,##0&quot; allocataires de l'Aah.&quot;"/>
    <numFmt numFmtId="193" formatCode="&quot;Lecture : &quot;0.0&quot; % des allocataires d'Île-de-France sont des couples avec enfant(s).&quot;"/>
    <numFmt numFmtId="194" formatCode="&quot;Lecture : &quot;0.0&quot; % des bénéficiaires d'une aide au logement ont des loyers supérieurs au loyer plafond du barème.&quot;"/>
    <numFmt numFmtId="195" formatCode="&quot;Lecture : La Caf couvre &quot;0.0&quot; % de la population francilienne.&quot;"/>
    <numFmt numFmtId="196" formatCode="&quot;Lecture : &quot;0.0&quot; % des allocataires à bas revenus sont des femmes isolées avec enfant(s).&quot;"/>
    <numFmt numFmtId="197" formatCode="&quot;Lecture : &quot;0.0&quot; % des allocataires du Rsa ''socle'' sont des hommes seuls.&quot;"/>
    <numFmt numFmtId="198" formatCode="&quot;Lecture : &quot;0.0&quot; % des allocataires du Rsa ''activité seul'' sont des familles monoparentales.&quot;"/>
    <numFmt numFmtId="199" formatCode="&quot;Lecture : &quot;0.0&quot; % des allocataires de l'Aah ont un taux d'incapacité supérieur ou égal à 80%.&quot;"/>
    <numFmt numFmtId="200" formatCode="&quot;Lecture : &quot;0.0&quot; % des bénéficiaires d'une aide au logement en Île-de-France sont des bénéficiaires d'Apl.&quot;"/>
    <numFmt numFmtId="201" formatCode="&quot;Champ : Ensemble des &quot;#,##0&quot; bénéficiaires d'une aide au logement.&quot;"/>
    <numFmt numFmtId="202" formatCode="&quot;Champ : Ensemble des &quot;#,##0&quot; bénéficiaires d'une aide au logement de référence.&quot;"/>
    <numFmt numFmtId="203" formatCode="&quot;Lecture : &quot;0.0&quot; % des bénéficiaires d'une aide au logement en Île-de-France sont en location.&quot;"/>
    <numFmt numFmtId="204" formatCode="&quot;Lecture : &quot;0.0&quot; % des bénéficiaires d'une aide au logement d'Île-de-France sont des couples avec enfant(s).&quot;"/>
    <numFmt numFmtId="205" formatCode="&quot;Lecture : Le taux d'effort net pour le bénéficiaire francilien d'une aide au logement de référence isolé est de &quot;0.0&quot; %.&quot;"/>
    <numFmt numFmtId="206" formatCode="&quot;Champ retenu pour le calcul du taux d'effort : Ensemble des &quot;#,##0&quot; bénéficiaires d'une aide au logement.&quot;"/>
    <numFmt numFmtId="207" formatCode="&quot;(retenus pour le calcul sur le taux d'effort) est de &quot;0.0&quot; %.&quot;"/>
    <numFmt numFmtId="208" formatCode="&quot;Lecture : &quot;0.0&quot; % des allocataires du Rsa perçoivent le Rsa socle et activité.&quot;"/>
    <numFmt numFmtId="209" formatCode="_-* #,##0.0\ _€_-;\-* #,##0.0\ _€_-;_-* &quot;-&quot;??\ _€_-;_-@_-"/>
    <numFmt numFmtId="210" formatCode="_-* #,##0\ _€_-;\-* #,##0\ _€_-;_-* &quot;-&quot;??\ _€_-;_-@_-"/>
    <numFmt numFmtId="211" formatCode="_-* #,##0.00&quot; €&quot;_-;\-* #,##0.00&quot; €&quot;_-;_-* \-??&quot; €&quot;_-;_-@_-"/>
    <numFmt numFmtId="212" formatCode="0.000%"/>
    <numFmt numFmtId="213" formatCode="&quot;Champ : Ensemble des &quot;\ #,##0&quot; bénéficiaires d'aides au logement.&quot;"/>
    <numFmt numFmtId="214" formatCode="&quot;Champ retenu pour le calcul du taux d'effort : ensemble des &quot;#,##0&quot; bénéficiaires d'une aide au logement.&quot;"/>
    <numFmt numFmtId="215" formatCode="&quot;Lecture :  &quot;0.0&quot; % des bénéficiaires d'une aide au logement ont des loyers supérieurs au loyer plafond du barème.&quot;"/>
    <numFmt numFmtId="216" formatCode="&quot;Lecture : &quot;\ 0.0&quot; % des bénéficiaires d'aides au logement en Île-de-France sont des bénéficiaires d'Apl.&quot;"/>
    <numFmt numFmtId="217" formatCode="&quot;Lecture :  &quot;0.0&quot; % des allocataires d'Île-de-France sont des couples avec enfant(s).&quot;"/>
    <numFmt numFmtId="218" formatCode="&quot;Lecture :  &quot;0.0&quot; % des bénéficiaires d'aides au logement d'Île-de-France sont des couples avec enfant(s).&quot;"/>
    <numFmt numFmtId="219" formatCode="&quot;Champ : Ensemble des &quot;#,##0&quot; bénéficiaires d'aides au logement de référence.&quot;"/>
    <numFmt numFmtId="220" formatCode="&quot;Lecture : Le taux d'effort net pour le bénéficiaire francilien d'aides au logement de référence isolé est de &quot;0.0&quot; %.&quot;"/>
    <numFmt numFmtId="221" formatCode="&quot;Lecture :  &quot;0.0&quot; % des allocataires à bas revenus sont des femmes isolées avec enfant(s).&quot;"/>
    <numFmt numFmtId="222" formatCode="&quot;Lecture :  &quot;0.0&quot; % des allocataires de l'Aah ont un taux d'incapacité supérieur ou égal à 80%.&quot;"/>
    <numFmt numFmtId="223" formatCode="&quot;Lecture :  &quot;0.0&quot; % des bénéficiaires d'aides au logement en Île-de-France sont en location.&quot;"/>
    <numFmt numFmtId="224" formatCode="&quot;Lecture :  &quot;0.0&quot; % des allocataires du Rsa touchent le Rsa socle et la prime d'activité.&quot;"/>
    <numFmt numFmtId="225" formatCode="&quot;Champ : Ensemble des &quot;#,##0&quot; allocataires de la Prime d'activité&quot;"/>
    <numFmt numFmtId="226" formatCode="&quot;Lecture :  &quot;0.0&quot; % des bénéficiaires d'un.&quot;"/>
  </numFmts>
  <fonts count="54">
    <font>
      <sz val="11"/>
      <color theme="1"/>
      <name val="Calibri"/>
      <family val="2"/>
    </font>
    <font>
      <sz val="11"/>
      <color indexed="8"/>
      <name val="Calibri"/>
      <family val="2"/>
    </font>
    <font>
      <sz val="10"/>
      <name val="Arial"/>
      <family val="2"/>
    </font>
    <font>
      <b/>
      <sz val="9"/>
      <name val="Arial"/>
      <family val="2"/>
    </font>
    <font>
      <sz val="9"/>
      <name val="Arial"/>
      <family val="2"/>
    </font>
    <font>
      <sz val="10"/>
      <name val="Helv"/>
      <family val="0"/>
    </font>
    <font>
      <sz val="8"/>
      <name val="Arial"/>
      <family val="2"/>
    </font>
    <font>
      <b/>
      <u val="single"/>
      <sz val="9"/>
      <name val="Arial"/>
      <family val="2"/>
    </font>
    <font>
      <b/>
      <sz val="10"/>
      <name val="Arial"/>
      <family val="2"/>
    </font>
    <font>
      <b/>
      <sz val="9"/>
      <name val="Opti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sz val="8"/>
      <color indexed="8"/>
      <name val="Arial"/>
      <family val="2"/>
    </font>
    <font>
      <b/>
      <sz val="10"/>
      <color indexed="8"/>
      <name val="Arial"/>
      <family val="2"/>
    </font>
    <font>
      <sz val="9"/>
      <name val="Opti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rgb="FF0000FF"/>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8"/>
      <color theme="1"/>
      <name val="Arial"/>
      <family val="2"/>
    </font>
    <font>
      <sz val="9"/>
      <color rgb="FF00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border>
    <border>
      <left>
        <color indexed="8"/>
      </left>
      <right>
        <color indexed="8"/>
      </right>
      <top style="thin"/>
      <bottom>
        <color indexed="8"/>
      </bottom>
    </border>
    <border>
      <left>
        <color indexed="8"/>
      </left>
      <right>
        <color indexed="8"/>
      </right>
      <top style="thin"/>
      <bottom style="thin"/>
    </border>
    <border>
      <left>
        <color indexed="63"/>
      </left>
      <right style="thin"/>
      <top>
        <color indexed="63"/>
      </top>
      <bottom style="thin"/>
    </border>
    <border>
      <left style="thin"/>
      <right style="thin"/>
      <top style="thin"/>
      <bottom style="thin"/>
    </border>
    <border>
      <left style="thin"/>
      <right style="thin"/>
      <top>
        <color indexed="8"/>
      </top>
      <bottom style="thin"/>
    </border>
    <border>
      <left style="thin"/>
      <right style="thin"/>
      <top>
        <color indexed="8"/>
      </top>
      <bottom>
        <color indexed="8"/>
      </bottom>
    </border>
    <border>
      <left style="thin"/>
      <right style="thin"/>
      <top style="thin"/>
      <bottom>
        <color indexed="8"/>
      </bottom>
    </border>
    <border>
      <left style="thin"/>
      <right>
        <color indexed="63"/>
      </right>
      <top style="thin"/>
      <bottom style="thin"/>
    </border>
    <border>
      <left style="thin"/>
      <right>
        <color indexed="8"/>
      </right>
      <top style="thin"/>
      <bottom>
        <color indexed="8"/>
      </bottom>
    </border>
    <border>
      <left>
        <color indexed="63"/>
      </left>
      <right style="thin"/>
      <top>
        <color indexed="8"/>
      </top>
      <bottom>
        <color indexed="8"/>
      </bottom>
    </border>
    <border>
      <left style="thin"/>
      <right>
        <color indexed="63"/>
      </right>
      <top>
        <color indexed="63"/>
      </top>
      <bottom>
        <color indexed="63"/>
      </bottom>
    </border>
    <border>
      <left>
        <color indexed="8"/>
      </left>
      <right style="thin"/>
      <top style="thin"/>
      <bottom style="thin"/>
    </border>
    <border>
      <left>
        <color indexed="8"/>
      </left>
      <right style="thin"/>
      <top style="thin"/>
      <bottom>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lignment vertical="top" wrapText="1"/>
      <protection locked="0"/>
    </xf>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2" fillId="0" borderId="0" applyFill="0" applyBorder="0">
      <alignment vertical="top" wrapText="1"/>
      <protection locked="0"/>
    </xf>
    <xf numFmtId="164" fontId="2" fillId="0" borderId="0" applyFill="0" applyBorder="0">
      <alignment vertical="top" wrapText="1"/>
      <protection locked="0"/>
    </xf>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5" fillId="0" borderId="0" applyAlignment="0">
      <protection locked="0"/>
    </xf>
    <xf numFmtId="0" fontId="0" fillId="0" borderId="0">
      <alignment/>
      <protection/>
    </xf>
    <xf numFmtId="0" fontId="2" fillId="0" borderId="0">
      <alignment vertical="top" wrapText="1"/>
      <protection locked="0"/>
    </xf>
    <xf numFmtId="0" fontId="2" fillId="0" borderId="0">
      <alignment/>
      <protection/>
    </xf>
    <xf numFmtId="0" fontId="2" fillId="0" borderId="0">
      <alignment vertical="top" wrapText="1"/>
      <protection locked="0"/>
    </xf>
    <xf numFmtId="0" fontId="2" fillId="0" borderId="0">
      <alignment vertical="top" wrapText="1"/>
      <protection locked="0"/>
    </xf>
    <xf numFmtId="0" fontId="2" fillId="0" borderId="0">
      <alignment vertical="top" wrapText="1"/>
      <protection locked="0"/>
    </xf>
    <xf numFmtId="9" fontId="0" fillId="0" borderId="0" applyFont="0" applyFill="0" applyBorder="0" applyAlignment="0" applyProtection="0"/>
    <xf numFmtId="9" fontId="2" fillId="0" borderId="0" applyFill="0" applyBorder="0">
      <alignment vertical="top" wrapText="1"/>
      <protection locked="0"/>
    </xf>
    <xf numFmtId="9" fontId="2" fillId="0" borderId="0" applyFill="0" applyBorder="0">
      <alignment vertical="top" wrapText="1"/>
      <protection locked="0"/>
    </xf>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375">
    <xf numFmtId="0" fontId="0" fillId="0" borderId="0" xfId="0" applyFont="1" applyAlignment="1">
      <alignment/>
    </xf>
    <xf numFmtId="3" fontId="4" fillId="0" borderId="10" xfId="47" applyNumberFormat="1" applyFont="1" applyFill="1" applyBorder="1" applyAlignment="1" applyProtection="1">
      <alignment horizontal="right" vertical="center" wrapText="1"/>
      <protection/>
    </xf>
    <xf numFmtId="0" fontId="3" fillId="0" borderId="11" xfId="59" applyFont="1" applyFill="1" applyBorder="1" applyAlignment="1">
      <alignment horizontal="center" vertical="center" wrapText="1"/>
      <protection locked="0"/>
    </xf>
    <xf numFmtId="167" fontId="4" fillId="0" borderId="0" xfId="62" applyNumberFormat="1" applyFont="1" applyFill="1" applyBorder="1" applyAlignment="1" applyProtection="1">
      <alignment horizontal="right" vertical="center"/>
      <protection locked="0"/>
    </xf>
    <xf numFmtId="167" fontId="3" fillId="0" borderId="0" xfId="62" applyNumberFormat="1" applyFont="1" applyFill="1" applyBorder="1" applyAlignment="1" applyProtection="1">
      <alignment horizontal="right" vertical="center"/>
      <protection locked="0"/>
    </xf>
    <xf numFmtId="0" fontId="2" fillId="0" borderId="0" xfId="0" applyFont="1" applyFill="1" applyBorder="1" applyAlignment="1" applyProtection="1">
      <alignment/>
      <protection/>
    </xf>
    <xf numFmtId="0" fontId="4" fillId="0" borderId="0" xfId="0" applyFont="1" applyFill="1" applyBorder="1" applyAlignment="1" applyProtection="1">
      <alignment horizontal="justify" vertical="top" wrapText="1"/>
      <protection/>
    </xf>
    <xf numFmtId="3" fontId="2" fillId="0" borderId="0" xfId="0" applyNumberFormat="1" applyFont="1" applyFill="1" applyBorder="1" applyAlignment="1" applyProtection="1">
      <alignment/>
      <protection/>
    </xf>
    <xf numFmtId="0" fontId="3" fillId="0" borderId="12" xfId="60" applyFont="1" applyFill="1" applyBorder="1" applyAlignment="1">
      <alignment horizontal="center" vertical="center" wrapText="1"/>
      <protection locked="0"/>
    </xf>
    <xf numFmtId="169" fontId="4" fillId="0" borderId="0" xfId="47" applyNumberFormat="1" applyFont="1" applyFill="1" applyBorder="1" applyAlignment="1" applyProtection="1">
      <alignment horizontal="right" vertical="center"/>
      <protection locked="0"/>
    </xf>
    <xf numFmtId="3" fontId="3" fillId="0" borderId="11" xfId="47" applyNumberFormat="1" applyFont="1" applyFill="1" applyBorder="1" applyAlignment="1" applyProtection="1">
      <alignment horizontal="right" vertical="center"/>
      <protection locked="0"/>
    </xf>
    <xf numFmtId="3" fontId="4" fillId="0" borderId="0" xfId="47"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center" vertical="center" wrapText="1"/>
      <protection locked="0"/>
    </xf>
    <xf numFmtId="3" fontId="3" fillId="0" borderId="12" xfId="0" applyNumberFormat="1" applyFont="1" applyFill="1" applyBorder="1" applyAlignment="1" applyProtection="1">
      <alignment horizontal="right" vertical="center" wrapText="1"/>
      <protection locked="0"/>
    </xf>
    <xf numFmtId="167" fontId="4" fillId="0" borderId="0" xfId="62" applyNumberFormat="1" applyFont="1" applyFill="1" applyBorder="1" applyAlignment="1" applyProtection="1">
      <alignment horizontal="right" vertical="center" wrapText="1"/>
      <protection/>
    </xf>
    <xf numFmtId="167" fontId="4" fillId="0" borderId="11" xfId="62" applyNumberFormat="1" applyFont="1" applyFill="1" applyBorder="1" applyAlignment="1" applyProtection="1">
      <alignment horizontal="right" vertical="center" wrapText="1"/>
      <protection/>
    </xf>
    <xf numFmtId="1" fontId="4" fillId="0" borderId="10" xfId="62" applyNumberFormat="1" applyFont="1" applyFill="1" applyBorder="1" applyAlignment="1" applyProtection="1">
      <alignment horizontal="right" vertical="center" wrapText="1"/>
      <protection/>
    </xf>
    <xf numFmtId="167" fontId="4" fillId="0" borderId="10" xfId="62" applyNumberFormat="1" applyFont="1" applyFill="1" applyBorder="1" applyAlignment="1" applyProtection="1">
      <alignment horizontal="right" vertical="center" wrapText="1"/>
      <protection/>
    </xf>
    <xf numFmtId="3" fontId="4" fillId="0" borderId="12" xfId="0" applyNumberFormat="1" applyFont="1" applyFill="1" applyBorder="1" applyAlignment="1" applyProtection="1">
      <alignment horizontal="right" vertical="center" wrapText="1"/>
      <protection locked="0"/>
    </xf>
    <xf numFmtId="169" fontId="4" fillId="0" borderId="0" xfId="0" applyNumberFormat="1" applyFont="1" applyFill="1" applyBorder="1" applyAlignment="1" applyProtection="1">
      <alignment horizontal="right" vertical="center" wrapText="1"/>
      <protection locked="0"/>
    </xf>
    <xf numFmtId="167" fontId="4" fillId="0" borderId="0" xfId="0" applyNumberFormat="1" applyFont="1" applyFill="1" applyBorder="1" applyAlignment="1" applyProtection="1">
      <alignment horizontal="right" vertical="center" wrapText="1"/>
      <protection locked="0"/>
    </xf>
    <xf numFmtId="169" fontId="4" fillId="0" borderId="0" xfId="62" applyNumberFormat="1" applyFont="1" applyFill="1" applyBorder="1" applyAlignment="1" applyProtection="1">
      <alignment horizontal="right" vertical="center" wrapText="1"/>
      <protection/>
    </xf>
    <xf numFmtId="167" fontId="4" fillId="0" borderId="12" xfId="0" applyNumberFormat="1" applyFont="1" applyFill="1" applyBorder="1" applyAlignment="1" applyProtection="1">
      <alignment horizontal="right" vertical="center" wrapText="1"/>
      <protection locked="0"/>
    </xf>
    <xf numFmtId="167" fontId="4" fillId="0" borderId="11" xfId="0" applyNumberFormat="1" applyFont="1" applyFill="1" applyBorder="1" applyAlignment="1" applyProtection="1">
      <alignment horizontal="right" vertical="center" wrapText="1"/>
      <protection locked="0"/>
    </xf>
    <xf numFmtId="1" fontId="4" fillId="0" borderId="12"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right" vertical="center" wrapText="1"/>
      <protection locked="0"/>
    </xf>
    <xf numFmtId="167" fontId="4" fillId="0" borderId="12" xfId="62"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locked="0"/>
    </xf>
    <xf numFmtId="0" fontId="3" fillId="0" borderId="12" xfId="61" applyFont="1" applyBorder="1" applyAlignment="1">
      <alignment horizontal="center" vertical="center" wrapText="1"/>
      <protection locked="0"/>
    </xf>
    <xf numFmtId="3" fontId="3" fillId="33" borderId="11" xfId="47" applyNumberFormat="1" applyFont="1" applyFill="1" applyBorder="1" applyAlignment="1" applyProtection="1">
      <alignment horizontal="right" vertical="center" wrapText="1"/>
      <protection locked="0"/>
    </xf>
    <xf numFmtId="169" fontId="4" fillId="0" borderId="0" xfId="47" applyNumberFormat="1" applyFont="1" applyBorder="1" applyAlignment="1" applyProtection="1">
      <alignment horizontal="right" vertical="center" wrapText="1"/>
      <protection locked="0"/>
    </xf>
    <xf numFmtId="169" fontId="4" fillId="0" borderId="0" xfId="61" applyNumberFormat="1" applyFont="1" applyBorder="1" applyAlignment="1">
      <alignment horizontal="right" vertical="center"/>
      <protection locked="0"/>
    </xf>
    <xf numFmtId="169" fontId="4" fillId="0" borderId="12" xfId="61" applyNumberFormat="1" applyFont="1" applyBorder="1" applyAlignment="1">
      <alignment horizontal="right" vertical="center"/>
      <protection locked="0"/>
    </xf>
    <xf numFmtId="169" fontId="4" fillId="0" borderId="10" xfId="61" applyNumberFormat="1" applyFont="1" applyBorder="1" applyAlignment="1">
      <alignment horizontal="right" vertical="center"/>
      <protection locked="0"/>
    </xf>
    <xf numFmtId="3" fontId="3" fillId="33" borderId="12" xfId="47" applyNumberFormat="1" applyFont="1" applyFill="1" applyBorder="1" applyAlignment="1" applyProtection="1">
      <alignment horizontal="right" vertical="center" wrapText="1"/>
      <protection locked="0"/>
    </xf>
    <xf numFmtId="169" fontId="4" fillId="0" borderId="13" xfId="55" applyNumberFormat="1" applyFont="1" applyBorder="1" applyAlignment="1" applyProtection="1">
      <alignment horizontal="right" vertical="center"/>
      <protection/>
    </xf>
    <xf numFmtId="169" fontId="4" fillId="33" borderId="10" xfId="47" applyNumberFormat="1" applyFont="1" applyFill="1" applyBorder="1" applyAlignment="1" applyProtection="1">
      <alignment horizontal="right" vertical="center" wrapText="1"/>
      <protection locked="0"/>
    </xf>
    <xf numFmtId="0" fontId="0" fillId="0" borderId="0" xfId="0" applyAlignment="1" applyProtection="1">
      <alignment vertical="top" wrapText="1"/>
      <protection locked="0"/>
    </xf>
    <xf numFmtId="180" fontId="0" fillId="0" borderId="0" xfId="0" applyNumberFormat="1" applyAlignment="1">
      <alignment/>
    </xf>
    <xf numFmtId="2" fontId="0" fillId="0" borderId="0" xfId="0" applyNumberFormat="1" applyAlignment="1">
      <alignment/>
    </xf>
    <xf numFmtId="170" fontId="0" fillId="0" borderId="0" xfId="62" applyNumberFormat="1" applyFont="1" applyAlignment="1">
      <alignment/>
    </xf>
    <xf numFmtId="0" fontId="3" fillId="34" borderId="14" xfId="61" applyFont="1" applyFill="1" applyBorder="1" applyAlignment="1">
      <alignment horizontal="center" vertical="center" wrapText="1"/>
      <protection locked="0"/>
    </xf>
    <xf numFmtId="3" fontId="3" fillId="34" borderId="14" xfId="47" applyNumberFormat="1" applyFont="1" applyFill="1" applyBorder="1" applyAlignment="1" applyProtection="1">
      <alignment horizontal="right" vertical="center" wrapText="1"/>
      <protection locked="0"/>
    </xf>
    <xf numFmtId="3" fontId="3" fillId="33" borderId="10" xfId="47" applyNumberFormat="1" applyFont="1" applyFill="1" applyBorder="1" applyAlignment="1" applyProtection="1">
      <alignment horizontal="right" vertical="center" wrapText="1"/>
      <protection locked="0"/>
    </xf>
    <xf numFmtId="3" fontId="3" fillId="34" borderId="15" xfId="47" applyNumberFormat="1" applyFont="1" applyFill="1" applyBorder="1" applyAlignment="1" applyProtection="1">
      <alignment horizontal="right" vertical="center" wrapText="1"/>
      <protection locked="0"/>
    </xf>
    <xf numFmtId="3" fontId="4" fillId="33" borderId="0" xfId="47" applyNumberFormat="1" applyFont="1" applyFill="1" applyBorder="1" applyAlignment="1" applyProtection="1">
      <alignment horizontal="right" vertical="center" wrapText="1"/>
      <protection locked="0"/>
    </xf>
    <xf numFmtId="3" fontId="4" fillId="34" borderId="16" xfId="47" applyNumberFormat="1" applyFont="1" applyFill="1" applyBorder="1" applyAlignment="1" applyProtection="1">
      <alignment horizontal="right" vertical="center" wrapText="1"/>
      <protection locked="0"/>
    </xf>
    <xf numFmtId="3" fontId="4" fillId="34" borderId="15" xfId="47" applyNumberFormat="1" applyFont="1" applyFill="1" applyBorder="1" applyAlignment="1" applyProtection="1">
      <alignment horizontal="right" vertical="center" wrapText="1"/>
      <protection/>
    </xf>
    <xf numFmtId="167" fontId="3" fillId="0" borderId="10" xfId="62" applyNumberFormat="1" applyFont="1" applyBorder="1" applyAlignment="1" applyProtection="1">
      <alignment horizontal="right" vertical="center"/>
      <protection locked="0"/>
    </xf>
    <xf numFmtId="167" fontId="3" fillId="34" borderId="15" xfId="62" applyNumberFormat="1" applyFont="1" applyFill="1" applyBorder="1" applyAlignment="1" applyProtection="1">
      <alignment horizontal="right" vertical="center"/>
      <protection locked="0"/>
    </xf>
    <xf numFmtId="1" fontId="4" fillId="34" borderId="14" xfId="0" applyNumberFormat="1" applyFont="1" applyFill="1" applyBorder="1" applyAlignment="1" applyProtection="1">
      <alignment horizontal="right" vertical="center" wrapText="1"/>
      <protection locked="0"/>
    </xf>
    <xf numFmtId="0" fontId="3" fillId="34" borderId="17" xfId="59" applyFont="1" applyFill="1" applyBorder="1" applyAlignment="1">
      <alignment horizontal="center" vertical="center" wrapText="1"/>
      <protection locked="0"/>
    </xf>
    <xf numFmtId="167" fontId="4" fillId="34" borderId="16" xfId="62" applyNumberFormat="1" applyFont="1" applyFill="1" applyBorder="1" applyAlignment="1" applyProtection="1">
      <alignment horizontal="right" vertical="center"/>
      <protection locked="0"/>
    </xf>
    <xf numFmtId="167" fontId="4" fillId="34" borderId="14" xfId="59" applyNumberFormat="1" applyFont="1" applyFill="1" applyBorder="1" applyAlignment="1" applyProtection="1">
      <alignment horizontal="right" vertical="center"/>
      <protection/>
    </xf>
    <xf numFmtId="3" fontId="4" fillId="34" borderId="16" xfId="51" applyNumberFormat="1" applyFont="1" applyFill="1" applyBorder="1" applyAlignment="1" applyProtection="1">
      <alignment horizontal="right" vertical="center"/>
      <protection/>
    </xf>
    <xf numFmtId="3" fontId="3" fillId="34" borderId="17" xfId="47" applyNumberFormat="1" applyFont="1" applyFill="1" applyBorder="1" applyAlignment="1" applyProtection="1">
      <alignment horizontal="right" vertical="center" wrapText="1"/>
      <protection locked="0"/>
    </xf>
    <xf numFmtId="169" fontId="4" fillId="34" borderId="16" xfId="55" applyNumberFormat="1" applyFont="1" applyFill="1" applyBorder="1" applyAlignment="1" applyProtection="1">
      <alignment horizontal="right" vertical="center"/>
      <protection/>
    </xf>
    <xf numFmtId="165" fontId="4" fillId="34" borderId="17" xfId="61" applyNumberFormat="1" applyFont="1" applyFill="1" applyBorder="1" applyAlignment="1">
      <alignment horizontal="right" vertical="center" wrapText="1"/>
      <protection locked="0"/>
    </xf>
    <xf numFmtId="169" fontId="4" fillId="34" borderId="16" xfId="61" applyNumberFormat="1" applyFont="1" applyFill="1" applyBorder="1" applyAlignment="1">
      <alignment horizontal="right" vertical="center" wrapText="1"/>
      <protection locked="0"/>
    </xf>
    <xf numFmtId="169" fontId="4" fillId="34" borderId="15" xfId="61" applyNumberFormat="1" applyFont="1" applyFill="1" applyBorder="1" applyAlignment="1">
      <alignment horizontal="right" vertical="center"/>
      <protection locked="0"/>
    </xf>
    <xf numFmtId="169" fontId="4" fillId="34" borderId="14" xfId="55" applyNumberFormat="1" applyFont="1" applyFill="1" applyBorder="1" applyAlignment="1" applyProtection="1">
      <alignment horizontal="right" vertical="center"/>
      <protection/>
    </xf>
    <xf numFmtId="169" fontId="4" fillId="34" borderId="15" xfId="55" applyNumberFormat="1" applyFont="1" applyFill="1" applyBorder="1" applyAlignment="1" applyProtection="1">
      <alignment horizontal="right" vertical="center"/>
      <protection/>
    </xf>
    <xf numFmtId="3" fontId="4" fillId="34" borderId="17" xfId="61" applyNumberFormat="1" applyFont="1" applyFill="1" applyBorder="1" applyAlignment="1">
      <alignment horizontal="right" vertical="center" wrapText="1"/>
      <protection locked="0"/>
    </xf>
    <xf numFmtId="169" fontId="4" fillId="34" borderId="15" xfId="61" applyNumberFormat="1" applyFont="1" applyFill="1" applyBorder="1" applyAlignment="1">
      <alignment horizontal="right" vertical="center" wrapText="1"/>
      <protection locked="0"/>
    </xf>
    <xf numFmtId="169" fontId="4" fillId="34" borderId="14" xfId="61" applyNumberFormat="1" applyFont="1" applyFill="1" applyBorder="1" applyAlignment="1">
      <alignment horizontal="right" vertical="center" wrapText="1"/>
      <protection locked="0"/>
    </xf>
    <xf numFmtId="169" fontId="4" fillId="34" borderId="17" xfId="61" applyNumberFormat="1" applyFont="1" applyFill="1" applyBorder="1" applyAlignment="1">
      <alignment horizontal="right" vertical="center" wrapText="1"/>
      <protection locked="0"/>
    </xf>
    <xf numFmtId="169" fontId="4" fillId="34" borderId="15" xfId="47" applyNumberFormat="1" applyFont="1" applyFill="1" applyBorder="1" applyAlignment="1" applyProtection="1">
      <alignment horizontal="right" vertical="center" wrapText="1"/>
      <protection locked="0"/>
    </xf>
    <xf numFmtId="0" fontId="3" fillId="34" borderId="14" xfId="0" applyFont="1" applyFill="1" applyBorder="1" applyAlignment="1" applyProtection="1">
      <alignment horizontal="center" vertical="center" wrapText="1"/>
      <protection locked="0"/>
    </xf>
    <xf numFmtId="3" fontId="3" fillId="34" borderId="14" xfId="0" applyNumberFormat="1" applyFont="1" applyFill="1" applyBorder="1" applyAlignment="1" applyProtection="1">
      <alignment horizontal="right" vertical="center" wrapText="1"/>
      <protection locked="0"/>
    </xf>
    <xf numFmtId="167" fontId="4" fillId="34" borderId="16" xfId="62" applyNumberFormat="1" applyFont="1" applyFill="1" applyBorder="1" applyAlignment="1" applyProtection="1">
      <alignment horizontal="right" vertical="center" wrapText="1"/>
      <protection/>
    </xf>
    <xf numFmtId="167" fontId="4" fillId="34" borderId="17" xfId="62" applyNumberFormat="1" applyFont="1" applyFill="1" applyBorder="1" applyAlignment="1" applyProtection="1">
      <alignment horizontal="right" vertical="center" wrapText="1"/>
      <protection/>
    </xf>
    <xf numFmtId="167" fontId="4" fillId="34" borderId="15" xfId="62" applyNumberFormat="1" applyFont="1" applyFill="1" applyBorder="1" applyAlignment="1" applyProtection="1">
      <alignment horizontal="right" vertical="center" wrapText="1"/>
      <protection/>
    </xf>
    <xf numFmtId="169" fontId="4" fillId="34" borderId="16" xfId="0" applyNumberFormat="1" applyFont="1" applyFill="1" applyBorder="1" applyAlignment="1" applyProtection="1">
      <alignment horizontal="right" vertical="center" wrapText="1"/>
      <protection locked="0"/>
    </xf>
    <xf numFmtId="3" fontId="4" fillId="34" borderId="14" xfId="0" applyNumberFormat="1" applyFont="1" applyFill="1" applyBorder="1" applyAlignment="1" applyProtection="1">
      <alignment horizontal="right" vertical="center" wrapText="1"/>
      <protection locked="0"/>
    </xf>
    <xf numFmtId="167" fontId="4" fillId="34" borderId="16" xfId="0" applyNumberFormat="1" applyFont="1" applyFill="1" applyBorder="1" applyAlignment="1" applyProtection="1">
      <alignment horizontal="right" vertical="center" wrapText="1"/>
      <protection locked="0"/>
    </xf>
    <xf numFmtId="169" fontId="4" fillId="34" borderId="16" xfId="62" applyNumberFormat="1" applyFont="1" applyFill="1" applyBorder="1" applyAlignment="1" applyProtection="1">
      <alignment horizontal="right" vertical="center" wrapText="1"/>
      <protection/>
    </xf>
    <xf numFmtId="167" fontId="4" fillId="34" borderId="14" xfId="0" applyNumberFormat="1" applyFont="1" applyFill="1" applyBorder="1" applyAlignment="1" applyProtection="1">
      <alignment horizontal="right" vertical="center" wrapText="1"/>
      <protection locked="0"/>
    </xf>
    <xf numFmtId="167" fontId="4" fillId="34" borderId="17" xfId="0" applyNumberFormat="1" applyFont="1" applyFill="1" applyBorder="1" applyAlignment="1" applyProtection="1">
      <alignment horizontal="right" vertical="center" wrapText="1"/>
      <protection locked="0"/>
    </xf>
    <xf numFmtId="3" fontId="4" fillId="34" borderId="16" xfId="0" applyNumberFormat="1" applyFont="1" applyFill="1" applyBorder="1" applyAlignment="1" applyProtection="1">
      <alignment horizontal="right" vertical="center" wrapText="1"/>
      <protection locked="0"/>
    </xf>
    <xf numFmtId="171" fontId="3" fillId="34" borderId="15" xfId="58" applyNumberFormat="1" applyFont="1" applyFill="1" applyBorder="1" applyAlignment="1">
      <alignment horizontal="right" vertical="center" wrapText="1"/>
      <protection/>
    </xf>
    <xf numFmtId="3" fontId="4" fillId="34" borderId="15" xfId="0" applyNumberFormat="1" applyFont="1" applyFill="1" applyBorder="1" applyAlignment="1" applyProtection="1">
      <alignment horizontal="right" vertical="center" wrapText="1"/>
      <protection locked="0"/>
    </xf>
    <xf numFmtId="0" fontId="3" fillId="34" borderId="17" xfId="0" applyFont="1" applyFill="1" applyBorder="1" applyAlignment="1" applyProtection="1">
      <alignment horizontal="center" vertical="center" wrapText="1"/>
      <protection locked="0"/>
    </xf>
    <xf numFmtId="177" fontId="4" fillId="34" borderId="17" xfId="47" applyNumberFormat="1" applyFont="1" applyFill="1" applyBorder="1" applyAlignment="1" applyProtection="1">
      <alignment horizontal="right" vertical="center" wrapText="1"/>
      <protection locked="0"/>
    </xf>
    <xf numFmtId="0" fontId="3" fillId="34" borderId="14" xfId="60" applyFont="1" applyFill="1" applyBorder="1" applyAlignment="1">
      <alignment horizontal="center" vertical="center" wrapText="1"/>
      <protection locked="0"/>
    </xf>
    <xf numFmtId="3" fontId="3" fillId="34" borderId="14" xfId="60" applyNumberFormat="1" applyFont="1" applyFill="1" applyBorder="1" applyAlignment="1">
      <alignment horizontal="right" vertical="center" wrapText="1"/>
      <protection locked="0"/>
    </xf>
    <xf numFmtId="169" fontId="4" fillId="34" borderId="17" xfId="60" applyNumberFormat="1" applyFont="1" applyFill="1" applyBorder="1" applyAlignment="1">
      <alignment horizontal="right" vertical="center"/>
      <protection locked="0"/>
    </xf>
    <xf numFmtId="169" fontId="4" fillId="34" borderId="16" xfId="47" applyNumberFormat="1" applyFont="1" applyFill="1" applyBorder="1" applyAlignment="1" applyProtection="1">
      <alignment horizontal="right" vertical="center"/>
      <protection locked="0"/>
    </xf>
    <xf numFmtId="169" fontId="4" fillId="34" borderId="15" xfId="60" applyNumberFormat="1" applyFont="1" applyFill="1" applyBorder="1" applyAlignment="1">
      <alignment horizontal="right" vertical="center"/>
      <protection locked="0"/>
    </xf>
    <xf numFmtId="3" fontId="3" fillId="34" borderId="17" xfId="60" applyNumberFormat="1" applyFont="1" applyFill="1" applyBorder="1" applyAlignment="1">
      <alignment horizontal="right" vertical="center"/>
      <protection locked="0"/>
    </xf>
    <xf numFmtId="3" fontId="4" fillId="34" borderId="16" xfId="60" applyNumberFormat="1" applyFont="1" applyFill="1" applyBorder="1" applyAlignment="1">
      <alignment horizontal="right" vertical="center"/>
      <protection locked="0"/>
    </xf>
    <xf numFmtId="3" fontId="3" fillId="0" borderId="11" xfId="0" applyNumberFormat="1" applyFont="1" applyFill="1" applyBorder="1" applyAlignment="1" applyProtection="1">
      <alignment horizontal="right" vertical="center" wrapText="1"/>
      <protection locked="0"/>
    </xf>
    <xf numFmtId="167" fontId="4" fillId="34" borderId="14" xfId="62" applyNumberFormat="1" applyFont="1" applyFill="1" applyBorder="1" applyAlignment="1" applyProtection="1">
      <alignment horizontal="right" vertical="center" wrapText="1"/>
      <protection/>
    </xf>
    <xf numFmtId="0" fontId="2" fillId="34" borderId="14" xfId="0" applyFont="1" applyFill="1" applyBorder="1" applyAlignment="1" applyProtection="1">
      <alignment horizontal="right" vertical="center" wrapText="1"/>
      <protection locked="0"/>
    </xf>
    <xf numFmtId="3" fontId="4" fillId="34" borderId="17" xfId="0" applyNumberFormat="1" applyFont="1" applyFill="1" applyBorder="1" applyAlignment="1" applyProtection="1">
      <alignment horizontal="right" vertical="center" wrapText="1"/>
      <protection locked="0"/>
    </xf>
    <xf numFmtId="3" fontId="3" fillId="0" borderId="11" xfId="47" applyNumberFormat="1" applyFont="1" applyFill="1" applyBorder="1" applyAlignment="1" applyProtection="1">
      <alignment horizontal="right" vertical="center" wrapText="1"/>
      <protection/>
    </xf>
    <xf numFmtId="170" fontId="0" fillId="0" borderId="0" xfId="62" applyNumberFormat="1" applyFont="1" applyAlignment="1">
      <alignment/>
    </xf>
    <xf numFmtId="167" fontId="0" fillId="0" borderId="0" xfId="0" applyNumberFormat="1" applyAlignment="1">
      <alignment/>
    </xf>
    <xf numFmtId="170" fontId="0" fillId="0" borderId="0" xfId="62" applyNumberFormat="1" applyFont="1" applyAlignment="1">
      <alignment/>
    </xf>
    <xf numFmtId="0" fontId="0" fillId="0" borderId="0" xfId="0" applyNumberFormat="1" applyAlignment="1">
      <alignment/>
    </xf>
    <xf numFmtId="0" fontId="0" fillId="0" borderId="0" xfId="0" applyAlignment="1">
      <alignment/>
    </xf>
    <xf numFmtId="3" fontId="3" fillId="0" borderId="12" xfId="47" applyNumberFormat="1" applyFont="1" applyFill="1" applyBorder="1" applyAlignment="1" applyProtection="1">
      <alignment horizontal="right" vertical="center" wrapText="1"/>
      <protection locked="0"/>
    </xf>
    <xf numFmtId="3" fontId="3" fillId="0" borderId="0" xfId="47" applyNumberFormat="1" applyFont="1" applyFill="1" applyBorder="1" applyAlignment="1" applyProtection="1">
      <alignment horizontal="right" vertical="center" wrapText="1"/>
      <protection locked="0"/>
    </xf>
    <xf numFmtId="167" fontId="3" fillId="0" borderId="0" xfId="62" applyNumberFormat="1" applyFont="1" applyFill="1" applyBorder="1" applyAlignment="1" applyProtection="1">
      <alignment horizontal="right" vertical="center" wrapText="1"/>
      <protection locked="0"/>
    </xf>
    <xf numFmtId="167" fontId="4" fillId="34" borderId="16" xfId="62" applyNumberFormat="1" applyFont="1" applyFill="1" applyBorder="1" applyAlignment="1" applyProtection="1">
      <alignment horizontal="right" vertical="center" wrapText="1"/>
      <protection locked="0"/>
    </xf>
    <xf numFmtId="167" fontId="4" fillId="0" borderId="0" xfId="62" applyNumberFormat="1" applyFont="1" applyFill="1" applyBorder="1" applyAlignment="1" applyProtection="1">
      <alignment horizontal="right" vertical="center" wrapText="1"/>
      <protection locked="0"/>
    </xf>
    <xf numFmtId="0" fontId="3" fillId="0" borderId="12" xfId="59" applyFont="1" applyFill="1" applyBorder="1" applyAlignment="1">
      <alignment horizontal="right" vertical="center"/>
      <protection locked="0"/>
    </xf>
    <xf numFmtId="0" fontId="2" fillId="34" borderId="16"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167" fontId="2" fillId="34" borderId="15" xfId="0" applyNumberFormat="1" applyFont="1" applyFill="1" applyBorder="1" applyAlignment="1" applyProtection="1">
      <alignment horizontal="right" vertical="center" wrapText="1"/>
      <protection locked="0"/>
    </xf>
    <xf numFmtId="167" fontId="2" fillId="0" borderId="10" xfId="0" applyNumberFormat="1" applyFont="1" applyFill="1" applyBorder="1" applyAlignment="1" applyProtection="1">
      <alignment horizontal="right" vertical="center" wrapText="1"/>
      <protection locked="0"/>
    </xf>
    <xf numFmtId="177" fontId="4" fillId="0" borderId="11" xfId="47" applyNumberFormat="1" applyFont="1" applyBorder="1" applyAlignment="1" applyProtection="1">
      <alignment horizontal="right" vertical="center" wrapText="1"/>
      <protection locked="0"/>
    </xf>
    <xf numFmtId="169" fontId="4" fillId="34" borderId="17" xfId="0" applyNumberFormat="1" applyFont="1" applyFill="1" applyBorder="1" applyAlignment="1" applyProtection="1">
      <alignment horizontal="right" vertical="center" wrapText="1"/>
      <protection locked="0"/>
    </xf>
    <xf numFmtId="1" fontId="4" fillId="34" borderId="18" xfId="0" applyNumberFormat="1" applyFont="1" applyFill="1" applyBorder="1" applyAlignment="1" applyProtection="1">
      <alignment horizontal="right" vertical="center" wrapText="1"/>
      <protection locked="0"/>
    </xf>
    <xf numFmtId="177" fontId="4" fillId="34" borderId="19" xfId="47" applyNumberFormat="1" applyFont="1" applyFill="1" applyBorder="1" applyAlignment="1" applyProtection="1">
      <alignment horizontal="right" vertical="center" wrapText="1"/>
      <protection locked="0"/>
    </xf>
    <xf numFmtId="167" fontId="4" fillId="34" borderId="15" xfId="0" applyNumberFormat="1" applyFont="1" applyFill="1" applyBorder="1" applyAlignment="1" applyProtection="1">
      <alignment horizontal="right" vertical="center" wrapText="1"/>
      <protection locked="0"/>
    </xf>
    <xf numFmtId="167" fontId="4" fillId="0" borderId="10" xfId="0" applyNumberFormat="1" applyFont="1" applyFill="1" applyBorder="1" applyAlignment="1" applyProtection="1">
      <alignment horizontal="right" vertical="center" wrapText="1"/>
      <protection locked="0"/>
    </xf>
    <xf numFmtId="210" fontId="4" fillId="34" borderId="15" xfId="47" applyNumberFormat="1" applyFont="1" applyFill="1" applyBorder="1" applyAlignment="1" applyProtection="1">
      <alignment horizontal="right" vertical="center" wrapText="1"/>
      <protection locked="0"/>
    </xf>
    <xf numFmtId="210" fontId="3" fillId="0" borderId="10" xfId="47" applyNumberFormat="1" applyFont="1" applyFill="1" applyBorder="1" applyAlignment="1" applyProtection="1">
      <alignment horizontal="right" vertical="center" wrapText="1"/>
      <protection locked="0"/>
    </xf>
    <xf numFmtId="1" fontId="3" fillId="0" borderId="12" xfId="61" applyNumberFormat="1" applyFont="1" applyBorder="1" applyAlignment="1">
      <alignment horizontal="right" vertical="center"/>
      <protection locked="0"/>
    </xf>
    <xf numFmtId="1" fontId="4" fillId="34" borderId="17" xfId="61" applyNumberFormat="1" applyFont="1" applyFill="1" applyBorder="1" applyAlignment="1">
      <alignment horizontal="right" vertical="center"/>
      <protection locked="0"/>
    </xf>
    <xf numFmtId="1" fontId="4" fillId="0" borderId="11" xfId="61" applyNumberFormat="1" applyFont="1" applyBorder="1" applyAlignment="1">
      <alignment horizontal="right" vertical="center"/>
      <protection locked="0"/>
    </xf>
    <xf numFmtId="1" fontId="4" fillId="34" borderId="16" xfId="61" applyNumberFormat="1" applyFont="1" applyFill="1" applyBorder="1" applyAlignment="1">
      <alignment horizontal="right" vertical="center"/>
      <protection locked="0"/>
    </xf>
    <xf numFmtId="1" fontId="4" fillId="0" borderId="0" xfId="61" applyNumberFormat="1" applyFont="1" applyBorder="1" applyAlignment="1">
      <alignment horizontal="right" vertical="center"/>
      <protection locked="0"/>
    </xf>
    <xf numFmtId="1" fontId="50" fillId="0" borderId="10" xfId="0" applyNumberFormat="1" applyFont="1" applyBorder="1" applyAlignment="1" applyProtection="1">
      <alignment horizontal="right" vertical="center" wrapText="1"/>
      <protection locked="0"/>
    </xf>
    <xf numFmtId="1" fontId="4" fillId="34" borderId="15" xfId="61" applyNumberFormat="1" applyFont="1" applyFill="1" applyBorder="1" applyAlignment="1">
      <alignment horizontal="right" vertical="center"/>
      <protection locked="0"/>
    </xf>
    <xf numFmtId="169" fontId="3" fillId="0" borderId="12" xfId="0" applyNumberFormat="1" applyFont="1" applyFill="1" applyBorder="1" applyAlignment="1" applyProtection="1">
      <alignment horizontal="right" vertical="center" wrapText="1"/>
      <protection locked="0"/>
    </xf>
    <xf numFmtId="169" fontId="4" fillId="34" borderId="14" xfId="0" applyNumberFormat="1" applyFont="1" applyFill="1" applyBorder="1" applyAlignment="1" applyProtection="1">
      <alignment horizontal="right" vertical="center" wrapText="1"/>
      <protection locked="0"/>
    </xf>
    <xf numFmtId="3" fontId="4" fillId="0" borderId="0" xfId="61" applyNumberFormat="1" applyFont="1" applyFill="1" applyBorder="1" applyAlignment="1">
      <alignment horizontal="right" vertical="center"/>
      <protection locked="0"/>
    </xf>
    <xf numFmtId="166" fontId="4" fillId="0" borderId="0" xfId="55" applyNumberFormat="1" applyFont="1" applyBorder="1" applyAlignment="1" applyProtection="1">
      <alignment horizontal="right" vertical="center"/>
      <protection/>
    </xf>
    <xf numFmtId="3" fontId="4" fillId="0" borderId="12" xfId="61" applyNumberFormat="1" applyFont="1" applyBorder="1" applyAlignment="1">
      <alignment horizontal="right" vertical="center"/>
      <protection locked="0"/>
    </xf>
    <xf numFmtId="165" fontId="9" fillId="34" borderId="14" xfId="61" applyNumberFormat="1" applyFont="1" applyFill="1" applyBorder="1" applyAlignment="1">
      <alignment horizontal="right" vertical="center" wrapText="1"/>
      <protection locked="0"/>
    </xf>
    <xf numFmtId="166" fontId="4" fillId="34" borderId="16" xfId="55" applyNumberFormat="1" applyFont="1" applyFill="1" applyBorder="1" applyAlignment="1" applyProtection="1">
      <alignment horizontal="right" vertical="center"/>
      <protection/>
    </xf>
    <xf numFmtId="3" fontId="4" fillId="34" borderId="16" xfId="61" applyNumberFormat="1" applyFont="1" applyFill="1" applyBorder="1" applyAlignment="1">
      <alignment horizontal="right" vertical="center"/>
      <protection locked="0"/>
    </xf>
    <xf numFmtId="3" fontId="4" fillId="34" borderId="15" xfId="61" applyNumberFormat="1" applyFont="1" applyFill="1" applyBorder="1" applyAlignment="1">
      <alignment horizontal="right" vertical="center"/>
      <protection locked="0"/>
    </xf>
    <xf numFmtId="3" fontId="3" fillId="0" borderId="12" xfId="61" applyNumberFormat="1" applyFont="1" applyFill="1" applyBorder="1" applyAlignment="1">
      <alignment horizontal="right" vertical="center"/>
      <protection locked="0"/>
    </xf>
    <xf numFmtId="171" fontId="3" fillId="0" borderId="10" xfId="58" applyNumberFormat="1" applyFont="1" applyFill="1" applyBorder="1" applyAlignment="1">
      <alignment horizontal="right" vertical="center" wrapText="1"/>
      <protection/>
    </xf>
    <xf numFmtId="167" fontId="4" fillId="0" borderId="12" xfId="59" applyNumberFormat="1" applyFont="1" applyFill="1" applyBorder="1" applyAlignment="1" applyProtection="1">
      <alignment horizontal="right" vertical="center"/>
      <protection/>
    </xf>
    <xf numFmtId="3" fontId="4" fillId="0" borderId="0" xfId="51" applyNumberFormat="1" applyFont="1" applyFill="1" applyBorder="1" applyAlignment="1" applyProtection="1">
      <alignment horizontal="right" vertical="center"/>
      <protection/>
    </xf>
    <xf numFmtId="3" fontId="4" fillId="0" borderId="11" xfId="61" applyNumberFormat="1" applyFont="1" applyBorder="1" applyAlignment="1">
      <alignment horizontal="right" vertical="center"/>
      <protection locked="0"/>
    </xf>
    <xf numFmtId="169" fontId="4" fillId="0" borderId="0" xfId="55" applyNumberFormat="1" applyFont="1" applyBorder="1" applyAlignment="1" applyProtection="1">
      <alignment horizontal="right" vertical="center"/>
      <protection/>
    </xf>
    <xf numFmtId="169" fontId="4" fillId="0" borderId="12" xfId="55" applyNumberFormat="1" applyFont="1" applyBorder="1" applyAlignment="1" applyProtection="1">
      <alignment horizontal="right" vertical="center"/>
      <protection/>
    </xf>
    <xf numFmtId="3" fontId="3" fillId="0" borderId="12" xfId="60" applyNumberFormat="1" applyFont="1" applyFill="1" applyBorder="1" applyAlignment="1">
      <alignment horizontal="right" vertical="center" wrapText="1"/>
      <protection locked="0"/>
    </xf>
    <xf numFmtId="169" fontId="4" fillId="0" borderId="0" xfId="60" applyNumberFormat="1" applyFont="1" applyFill="1" applyBorder="1" applyAlignment="1">
      <alignment horizontal="right" vertical="center"/>
      <protection locked="0"/>
    </xf>
    <xf numFmtId="169" fontId="4" fillId="0" borderId="11" xfId="60" applyNumberFormat="1" applyFont="1" applyFill="1" applyBorder="1" applyAlignment="1">
      <alignment horizontal="right" vertical="center"/>
      <protection locked="0"/>
    </xf>
    <xf numFmtId="169" fontId="4" fillId="0" borderId="10" xfId="60" applyNumberFormat="1" applyFont="1" applyFill="1" applyBorder="1" applyAlignment="1">
      <alignment horizontal="right" vertical="center"/>
      <protection locked="0"/>
    </xf>
    <xf numFmtId="166" fontId="4" fillId="34" borderId="17" xfId="55" applyNumberFormat="1" applyFont="1" applyFill="1" applyBorder="1" applyAlignment="1" applyProtection="1">
      <alignment horizontal="right" vertical="center"/>
      <protection/>
    </xf>
    <xf numFmtId="167" fontId="3" fillId="0" borderId="10" xfId="58" applyNumberFormat="1" applyFont="1" applyBorder="1" applyAlignment="1">
      <alignment horizontal="right" vertical="center" wrapText="1"/>
      <protection/>
    </xf>
    <xf numFmtId="3" fontId="3" fillId="0" borderId="11" xfId="61" applyNumberFormat="1" applyFont="1" applyBorder="1" applyAlignment="1">
      <alignment horizontal="right" vertical="center"/>
      <protection locked="0"/>
    </xf>
    <xf numFmtId="169" fontId="0" fillId="0" borderId="0" xfId="0" applyNumberFormat="1" applyAlignment="1">
      <alignment/>
    </xf>
    <xf numFmtId="166" fontId="0" fillId="0" borderId="0" xfId="0" applyNumberFormat="1" applyAlignment="1">
      <alignment/>
    </xf>
    <xf numFmtId="169" fontId="4" fillId="34" borderId="16" xfId="61" applyNumberFormat="1" applyFont="1" applyFill="1" applyBorder="1" applyAlignment="1">
      <alignment horizontal="right" vertical="center"/>
      <protection locked="0"/>
    </xf>
    <xf numFmtId="169" fontId="4" fillId="34" borderId="14" xfId="61" applyNumberFormat="1" applyFont="1" applyFill="1" applyBorder="1" applyAlignment="1">
      <alignment horizontal="right" vertical="center"/>
      <protection locked="0"/>
    </xf>
    <xf numFmtId="169" fontId="4" fillId="34" borderId="14" xfId="0" applyNumberFormat="1" applyFont="1" applyFill="1" applyBorder="1" applyAlignment="1" applyProtection="1">
      <alignment horizontal="right" vertical="center"/>
      <protection locked="0"/>
    </xf>
    <xf numFmtId="169" fontId="4" fillId="0" borderId="12" xfId="0" applyNumberFormat="1" applyFont="1" applyFill="1" applyBorder="1" applyAlignment="1" applyProtection="1">
      <alignment horizontal="right" vertical="center"/>
      <protection locked="0"/>
    </xf>
    <xf numFmtId="169" fontId="4" fillId="34" borderId="18" xfId="0" applyNumberFormat="1" applyFont="1" applyFill="1" applyBorder="1" applyAlignment="1" applyProtection="1">
      <alignment horizontal="right" vertical="center"/>
      <protection locked="0"/>
    </xf>
    <xf numFmtId="0" fontId="4" fillId="0" borderId="20" xfId="57" applyFont="1" applyBorder="1" applyAlignment="1">
      <alignment horizontal="left" vertical="center" wrapText="1"/>
      <protection locked="0"/>
    </xf>
    <xf numFmtId="3" fontId="4" fillId="34" borderId="15" xfId="0" applyNumberFormat="1" applyFont="1" applyFill="1" applyBorder="1" applyAlignment="1" applyProtection="1">
      <alignment horizontal="right" vertical="center"/>
      <protection locked="0"/>
    </xf>
    <xf numFmtId="3" fontId="4" fillId="0" borderId="10" xfId="0" applyNumberFormat="1" applyFont="1" applyFill="1" applyBorder="1" applyAlignment="1" applyProtection="1">
      <alignment horizontal="right" vertical="center"/>
      <protection locked="0"/>
    </xf>
    <xf numFmtId="167" fontId="50" fillId="34" borderId="14" xfId="62" applyNumberFormat="1" applyFont="1" applyFill="1" applyBorder="1" applyAlignment="1" applyProtection="1">
      <alignment horizontal="right" vertical="center" wrapText="1"/>
      <protection locked="0"/>
    </xf>
    <xf numFmtId="167" fontId="50" fillId="0" borderId="12" xfId="62" applyNumberFormat="1" applyFont="1" applyBorder="1" applyAlignment="1" applyProtection="1">
      <alignment horizontal="right" vertical="center" wrapText="1"/>
      <protection locked="0"/>
    </xf>
    <xf numFmtId="167" fontId="4" fillId="0" borderId="0" xfId="55" applyNumberFormat="1" applyFont="1" applyFill="1" applyBorder="1" applyAlignment="1" applyProtection="1">
      <alignment horizontal="right" vertical="center"/>
      <protection/>
    </xf>
    <xf numFmtId="167" fontId="4" fillId="34" borderId="16" xfId="55" applyNumberFormat="1" applyFont="1" applyFill="1" applyBorder="1" applyAlignment="1" applyProtection="1">
      <alignment horizontal="right" vertical="center"/>
      <protection/>
    </xf>
    <xf numFmtId="169" fontId="4" fillId="34" borderId="21" xfId="61" applyNumberFormat="1" applyFont="1" applyFill="1" applyBorder="1" applyAlignment="1">
      <alignment horizontal="right" vertical="center"/>
      <protection locked="0"/>
    </xf>
    <xf numFmtId="169" fontId="4" fillId="0" borderId="20" xfId="61" applyNumberFormat="1" applyFont="1" applyBorder="1" applyAlignment="1">
      <alignment horizontal="right" vertical="center"/>
      <protection locked="0"/>
    </xf>
    <xf numFmtId="0" fontId="3" fillId="0" borderId="20" xfId="61" applyFont="1" applyBorder="1" applyAlignment="1">
      <alignment horizontal="left" vertical="center" wrapText="1"/>
      <protection locked="0"/>
    </xf>
    <xf numFmtId="0" fontId="51" fillId="0" borderId="0" xfId="0" applyFont="1" applyAlignment="1">
      <alignment/>
    </xf>
    <xf numFmtId="0" fontId="3" fillId="0" borderId="14" xfId="61" applyFont="1" applyBorder="1" applyAlignment="1">
      <alignment horizontal="center" vertical="center" wrapText="1"/>
      <protection locked="0"/>
    </xf>
    <xf numFmtId="3" fontId="3" fillId="33" borderId="14" xfId="47" applyNumberFormat="1" applyFont="1" applyFill="1" applyBorder="1" applyAlignment="1" applyProtection="1">
      <alignment horizontal="right" vertical="center" wrapText="1"/>
      <protection locked="0"/>
    </xf>
    <xf numFmtId="0" fontId="3" fillId="0" borderId="22" xfId="61" applyFont="1" applyBorder="1" applyAlignment="1">
      <alignment horizontal="center" vertical="center"/>
      <protection locked="0"/>
    </xf>
    <xf numFmtId="0" fontId="3" fillId="0" borderId="22" xfId="61" applyFont="1" applyBorder="1" applyAlignment="1">
      <alignment horizontal="left" vertical="center" wrapText="1"/>
      <protection locked="0"/>
    </xf>
    <xf numFmtId="0" fontId="4" fillId="0" borderId="22" xfId="57" applyFont="1" applyBorder="1" applyAlignment="1">
      <alignment horizontal="left" vertical="center" wrapText="1"/>
      <protection locked="0"/>
    </xf>
    <xf numFmtId="0" fontId="3" fillId="0" borderId="13" xfId="61" applyFont="1" applyBorder="1" applyAlignment="1">
      <alignment horizontal="left" vertical="center" wrapText="1"/>
      <protection locked="0"/>
    </xf>
    <xf numFmtId="0" fontId="4" fillId="0" borderId="20" xfId="61" applyFont="1" applyBorder="1" applyAlignment="1">
      <alignment horizontal="left" vertical="center" wrapText="1"/>
      <protection locked="0"/>
    </xf>
    <xf numFmtId="0" fontId="4" fillId="0" borderId="20" xfId="61" applyFont="1" applyBorder="1" applyAlignment="1">
      <alignment horizontal="left" wrapText="1"/>
      <protection locked="0"/>
    </xf>
    <xf numFmtId="0" fontId="4" fillId="0" borderId="20" xfId="61" applyFont="1" applyFill="1" applyBorder="1" applyAlignment="1">
      <alignment horizontal="left" wrapText="1"/>
      <protection locked="0"/>
    </xf>
    <xf numFmtId="0" fontId="3" fillId="0" borderId="22" xfId="61" applyFont="1" applyFill="1" applyBorder="1" applyAlignment="1">
      <alignment horizontal="left" wrapText="1"/>
      <protection locked="0"/>
    </xf>
    <xf numFmtId="0" fontId="52" fillId="35" borderId="20" xfId="0" applyFont="1" applyFill="1" applyBorder="1" applyAlignment="1" applyProtection="1">
      <alignment horizontal="left" vertical="top"/>
      <protection locked="0"/>
    </xf>
    <xf numFmtId="0" fontId="52" fillId="35" borderId="13" xfId="0" applyFont="1" applyFill="1" applyBorder="1" applyAlignment="1" applyProtection="1">
      <alignment horizontal="left" vertical="top"/>
      <protection locked="0"/>
    </xf>
    <xf numFmtId="0" fontId="4" fillId="0" borderId="13" xfId="61" applyFont="1" applyFill="1" applyBorder="1" applyAlignment="1">
      <alignment horizontal="left" wrapText="1"/>
      <protection locked="0"/>
    </xf>
    <xf numFmtId="0" fontId="3" fillId="0" borderId="22" xfId="0" applyFont="1" applyBorder="1" applyAlignment="1" applyProtection="1">
      <alignment vertical="top" wrapText="1"/>
      <protection locked="0"/>
    </xf>
    <xf numFmtId="0" fontId="0" fillId="0" borderId="20" xfId="0" applyBorder="1" applyAlignment="1">
      <alignment/>
    </xf>
    <xf numFmtId="0" fontId="3" fillId="0" borderId="17" xfId="61" applyFont="1" applyFill="1" applyBorder="1" applyAlignment="1">
      <alignment horizontal="center" vertical="center" wrapText="1"/>
      <protection locked="0"/>
    </xf>
    <xf numFmtId="3" fontId="3" fillId="0" borderId="14" xfId="47" applyNumberFormat="1" applyFont="1" applyFill="1" applyBorder="1" applyAlignment="1" applyProtection="1">
      <alignment horizontal="right" vertical="center" wrapText="1"/>
      <protection locked="0"/>
    </xf>
    <xf numFmtId="3" fontId="3" fillId="0" borderId="16" xfId="47" applyNumberFormat="1" applyFont="1" applyFill="1" applyBorder="1" applyAlignment="1" applyProtection="1">
      <alignment horizontal="right" vertical="center" wrapText="1"/>
      <protection locked="0"/>
    </xf>
    <xf numFmtId="168" fontId="4" fillId="0" borderId="14" xfId="59" applyNumberFormat="1" applyFont="1" applyFill="1" applyBorder="1" applyAlignment="1">
      <alignment horizontal="right" vertical="center" wrapText="1"/>
      <protection locked="0"/>
    </xf>
    <xf numFmtId="168" fontId="4" fillId="0" borderId="17" xfId="59" applyNumberFormat="1" applyFont="1" applyFill="1" applyBorder="1" applyAlignment="1">
      <alignment horizontal="right" vertical="center" wrapText="1"/>
      <protection locked="0"/>
    </xf>
    <xf numFmtId="0" fontId="4" fillId="0" borderId="17" xfId="59" applyFont="1" applyFill="1" applyBorder="1">
      <alignment vertical="top" wrapText="1"/>
      <protection locked="0"/>
    </xf>
    <xf numFmtId="0" fontId="3" fillId="0" borderId="14" xfId="59" applyFont="1" applyFill="1" applyBorder="1" applyAlignment="1">
      <alignment horizontal="left" vertical="center" wrapText="1"/>
      <protection locked="0"/>
    </xf>
    <xf numFmtId="0" fontId="3" fillId="0" borderId="16" xfId="59" applyFont="1" applyFill="1" applyBorder="1" applyAlignment="1">
      <alignment horizontal="left" vertical="center" wrapText="1"/>
      <protection locked="0"/>
    </xf>
    <xf numFmtId="0" fontId="4" fillId="0" borderId="16" xfId="59" applyFont="1" applyFill="1" applyBorder="1" applyAlignment="1">
      <alignment horizontal="left" vertical="center" wrapText="1"/>
      <protection locked="0"/>
    </xf>
    <xf numFmtId="0" fontId="4" fillId="0" borderId="14" xfId="57" applyFont="1" applyBorder="1" applyAlignment="1">
      <alignment horizontal="left" vertical="center" wrapText="1"/>
      <protection locked="0"/>
    </xf>
    <xf numFmtId="0" fontId="3" fillId="0" borderId="14" xfId="59" applyFont="1" applyFill="1" applyBorder="1" applyAlignment="1">
      <alignment vertical="center"/>
      <protection locked="0"/>
    </xf>
    <xf numFmtId="0" fontId="4" fillId="0" borderId="16" xfId="59" applyFont="1" applyFill="1" applyBorder="1" applyAlignment="1">
      <alignment horizontal="left" vertical="center"/>
      <protection locked="0"/>
    </xf>
    <xf numFmtId="0" fontId="3" fillId="0" borderId="16" xfId="59" applyFont="1" applyFill="1" applyBorder="1" applyAlignment="1">
      <alignment horizontal="left" vertical="center"/>
      <protection locked="0"/>
    </xf>
    <xf numFmtId="0" fontId="3" fillId="0" borderId="17" xfId="59" applyFont="1" applyFill="1" applyBorder="1" applyAlignment="1">
      <alignment horizontal="left" vertical="center" wrapText="1"/>
      <protection locked="0"/>
    </xf>
    <xf numFmtId="0" fontId="4" fillId="0" borderId="15" xfId="59" applyFont="1" applyFill="1" applyBorder="1" applyAlignment="1">
      <alignment horizontal="left" vertical="center" wrapText="1"/>
      <protection locked="0"/>
    </xf>
    <xf numFmtId="3" fontId="3" fillId="33" borderId="17" xfId="47" applyNumberFormat="1" applyFont="1" applyFill="1" applyBorder="1" applyAlignment="1" applyProtection="1">
      <alignment horizontal="right" vertical="center" wrapText="1"/>
      <protection locked="0"/>
    </xf>
    <xf numFmtId="169" fontId="3" fillId="0" borderId="16" xfId="61" applyNumberFormat="1" applyFont="1" applyFill="1" applyBorder="1" applyAlignment="1">
      <alignment horizontal="right" vertical="center" wrapText="1"/>
      <protection locked="0"/>
    </xf>
    <xf numFmtId="0" fontId="3" fillId="0" borderId="14" xfId="61" applyFont="1" applyBorder="1" applyAlignment="1">
      <alignment horizontal="center" vertical="center"/>
      <protection locked="0"/>
    </xf>
    <xf numFmtId="0" fontId="3" fillId="0" borderId="17" xfId="61" applyFont="1" applyBorder="1" applyAlignment="1">
      <alignment horizontal="left" vertical="center" wrapText="1"/>
      <protection locked="0"/>
    </xf>
    <xf numFmtId="0" fontId="4" fillId="0" borderId="16" xfId="61" applyFont="1" applyBorder="1" applyAlignment="1">
      <alignment horizontal="left" vertical="center" wrapText="1"/>
      <protection locked="0"/>
    </xf>
    <xf numFmtId="0" fontId="3" fillId="0" borderId="14" xfId="61" applyFont="1" applyBorder="1" applyAlignment="1">
      <alignment horizontal="left" vertical="center" wrapText="1"/>
      <protection locked="0"/>
    </xf>
    <xf numFmtId="0" fontId="4" fillId="0" borderId="15" xfId="61" applyFont="1" applyFill="1" applyBorder="1" applyAlignment="1">
      <alignment horizontal="left" vertical="center" wrapText="1"/>
      <protection locked="0"/>
    </xf>
    <xf numFmtId="3" fontId="3" fillId="0" borderId="17" xfId="61" applyNumberFormat="1" applyFont="1" applyFill="1" applyBorder="1" applyAlignment="1">
      <alignment horizontal="right" vertical="center" wrapText="1"/>
      <protection locked="0"/>
    </xf>
    <xf numFmtId="0" fontId="3" fillId="0" borderId="23" xfId="61" applyFont="1" applyBorder="1" applyAlignment="1">
      <alignment horizontal="left" vertical="center" wrapText="1"/>
      <protection locked="0"/>
    </xf>
    <xf numFmtId="0" fontId="4" fillId="0" borderId="22" xfId="61" applyFont="1" applyBorder="1" applyAlignment="1">
      <alignment horizontal="left" vertical="center"/>
      <protection locked="0"/>
    </xf>
    <xf numFmtId="0" fontId="4" fillId="0" borderId="22" xfId="61" applyFont="1" applyBorder="1" applyAlignment="1">
      <alignment horizontal="left" vertical="center" wrapText="1"/>
      <protection locked="0"/>
    </xf>
    <xf numFmtId="0" fontId="4" fillId="0" borderId="13" xfId="61" applyFont="1" applyBorder="1" applyAlignment="1">
      <alignment horizontal="left" vertical="center" wrapText="1"/>
      <protection locked="0"/>
    </xf>
    <xf numFmtId="0" fontId="3" fillId="0" borderId="14" xfId="61" applyFont="1" applyFill="1" applyBorder="1" applyAlignment="1">
      <alignment horizontal="center" vertical="center" wrapText="1"/>
      <protection locked="0"/>
    </xf>
    <xf numFmtId="3" fontId="3" fillId="0" borderId="14" xfId="60" applyNumberFormat="1" applyFont="1" applyFill="1" applyBorder="1" applyAlignment="1">
      <alignment horizontal="right" vertical="center" wrapText="1"/>
      <protection locked="0"/>
    </xf>
    <xf numFmtId="3" fontId="3" fillId="0" borderId="17" xfId="60" applyNumberFormat="1" applyFont="1" applyFill="1" applyBorder="1" applyAlignment="1">
      <alignment horizontal="right" vertical="center"/>
      <protection locked="0"/>
    </xf>
    <xf numFmtId="0" fontId="7" fillId="0" borderId="22" xfId="60" applyFont="1" applyFill="1" applyBorder="1" applyAlignment="1">
      <alignment horizontal="center" vertical="center"/>
      <protection locked="0"/>
    </xf>
    <xf numFmtId="0" fontId="3" fillId="0" borderId="22" xfId="60" applyFont="1" applyFill="1" applyBorder="1" applyAlignment="1">
      <alignment horizontal="left" vertical="center" wrapText="1"/>
      <protection locked="0"/>
    </xf>
    <xf numFmtId="0" fontId="8" fillId="0" borderId="20" xfId="0" applyFont="1" applyFill="1" applyBorder="1" applyAlignment="1" applyProtection="1">
      <alignment/>
      <protection/>
    </xf>
    <xf numFmtId="0" fontId="4" fillId="0" borderId="20" xfId="60" applyFont="1" applyFill="1" applyBorder="1" applyAlignment="1">
      <alignment horizontal="left" vertical="center" wrapText="1"/>
      <protection locked="0"/>
    </xf>
    <xf numFmtId="0" fontId="3" fillId="0" borderId="23" xfId="60" applyFont="1" applyFill="1" applyBorder="1" applyAlignment="1">
      <alignment horizontal="left" vertical="center" wrapText="1"/>
      <protection locked="0"/>
    </xf>
    <xf numFmtId="3" fontId="4" fillId="0" borderId="20" xfId="60" applyNumberFormat="1" applyFont="1" applyFill="1" applyBorder="1" applyAlignment="1">
      <alignment horizontal="left" vertical="center" wrapText="1"/>
      <protection locked="0"/>
    </xf>
    <xf numFmtId="3" fontId="4" fillId="0" borderId="13" xfId="60" applyNumberFormat="1" applyFont="1" applyFill="1" applyBorder="1" applyAlignment="1">
      <alignment horizontal="left" vertical="center" wrapText="1"/>
      <protection locked="0"/>
    </xf>
    <xf numFmtId="169" fontId="4" fillId="0" borderId="16" xfId="61" applyNumberFormat="1" applyFont="1" applyBorder="1" applyAlignment="1">
      <alignment horizontal="right" vertical="center"/>
      <protection locked="0"/>
    </xf>
    <xf numFmtId="169" fontId="4" fillId="0" borderId="15" xfId="61" applyNumberFormat="1" applyFont="1" applyBorder="1" applyAlignment="1">
      <alignment horizontal="right" vertical="center"/>
      <protection locked="0"/>
    </xf>
    <xf numFmtId="169" fontId="4" fillId="33" borderId="15" xfId="47" applyNumberFormat="1" applyFont="1" applyFill="1" applyBorder="1" applyAlignment="1" applyProtection="1">
      <alignment horizontal="right" vertical="center" wrapText="1"/>
      <protection locked="0"/>
    </xf>
    <xf numFmtId="169" fontId="4" fillId="0" borderId="16" xfId="61" applyNumberFormat="1" applyFont="1" applyFill="1" applyBorder="1" applyAlignment="1">
      <alignment horizontal="right" vertical="center" wrapText="1"/>
      <protection locked="0"/>
    </xf>
    <xf numFmtId="169" fontId="4" fillId="0" borderId="15" xfId="61" applyNumberFormat="1" applyFont="1" applyFill="1" applyBorder="1" applyAlignment="1">
      <alignment horizontal="right" vertical="center" wrapText="1"/>
      <protection locked="0"/>
    </xf>
    <xf numFmtId="169" fontId="4" fillId="0" borderId="14" xfId="61" applyNumberFormat="1" applyFont="1" applyFill="1" applyBorder="1" applyAlignment="1">
      <alignment horizontal="right" vertical="center" wrapText="1"/>
      <protection locked="0"/>
    </xf>
    <xf numFmtId="169" fontId="4" fillId="0" borderId="17" xfId="61" applyNumberFormat="1" applyFont="1" applyFill="1" applyBorder="1" applyAlignment="1">
      <alignment horizontal="right" vertical="center" wrapText="1"/>
      <protection locked="0"/>
    </xf>
    <xf numFmtId="169" fontId="4" fillId="0" borderId="16" xfId="55" applyNumberFormat="1" applyFont="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167" fontId="4" fillId="0" borderId="16" xfId="62" applyNumberFormat="1" applyFont="1" applyFill="1" applyBorder="1" applyAlignment="1" applyProtection="1">
      <alignment horizontal="right" vertical="center"/>
      <protection locked="0"/>
    </xf>
    <xf numFmtId="3" fontId="4" fillId="0" borderId="16" xfId="60" applyNumberFormat="1" applyFont="1" applyFill="1" applyBorder="1" applyAlignment="1">
      <alignment horizontal="right" vertical="center"/>
      <protection locked="0"/>
    </xf>
    <xf numFmtId="169" fontId="4" fillId="0" borderId="15" xfId="60" applyNumberFormat="1" applyFont="1" applyFill="1" applyBorder="1" applyAlignment="1">
      <alignment horizontal="right" vertical="center"/>
      <protection locked="0"/>
    </xf>
    <xf numFmtId="169" fontId="4" fillId="0" borderId="16" xfId="47" applyNumberFormat="1" applyFont="1" applyFill="1" applyBorder="1" applyAlignment="1" applyProtection="1">
      <alignment horizontal="right" vertical="center"/>
      <protection locked="0"/>
    </xf>
    <xf numFmtId="169" fontId="4" fillId="0" borderId="17" xfId="60" applyNumberFormat="1" applyFont="1" applyFill="1" applyBorder="1" applyAlignment="1">
      <alignment horizontal="right" vertical="center"/>
      <protection locked="0"/>
    </xf>
    <xf numFmtId="0" fontId="7"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0"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3" fontId="4" fillId="0" borderId="20" xfId="0" applyNumberFormat="1" applyFont="1" applyFill="1" applyBorder="1" applyAlignment="1" applyProtection="1">
      <alignment horizontal="left" vertical="center" wrapText="1"/>
      <protection locked="0"/>
    </xf>
    <xf numFmtId="3" fontId="3" fillId="0" borderId="13" xfId="0" applyNumberFormat="1" applyFont="1" applyFill="1" applyBorder="1" applyAlignment="1" applyProtection="1">
      <alignment horizontal="left" vertical="center" wrapText="1"/>
      <protection locked="0"/>
    </xf>
    <xf numFmtId="3" fontId="3" fillId="0" borderId="14" xfId="0" applyNumberFormat="1" applyFont="1" applyFill="1" applyBorder="1" applyAlignment="1" applyProtection="1">
      <alignment horizontal="right" vertical="center" wrapText="1"/>
      <protection locked="0"/>
    </xf>
    <xf numFmtId="167" fontId="3" fillId="0" borderId="16" xfId="62" applyNumberFormat="1" applyFont="1" applyFill="1" applyBorder="1" applyAlignment="1" applyProtection="1">
      <alignment horizontal="right" vertical="center" wrapText="1"/>
      <protection/>
    </xf>
    <xf numFmtId="167" fontId="4" fillId="0" borderId="17" xfId="62" applyNumberFormat="1" applyFont="1" applyFill="1" applyBorder="1" applyAlignment="1" applyProtection="1">
      <alignment horizontal="right" vertical="center" wrapText="1"/>
      <protection/>
    </xf>
    <xf numFmtId="3" fontId="4" fillId="0" borderId="15" xfId="0" applyNumberFormat="1" applyFont="1" applyFill="1" applyBorder="1" applyAlignment="1" applyProtection="1">
      <alignment horizontal="right" vertical="center" wrapText="1"/>
      <protection locked="0"/>
    </xf>
    <xf numFmtId="167" fontId="4" fillId="0" borderId="15" xfId="62" applyNumberFormat="1" applyFont="1" applyFill="1" applyBorder="1" applyAlignment="1" applyProtection="1">
      <alignment horizontal="right" vertical="center" wrapText="1"/>
      <protection/>
    </xf>
    <xf numFmtId="167" fontId="4" fillId="0" borderId="16" xfId="62" applyNumberFormat="1" applyFont="1" applyFill="1" applyBorder="1" applyAlignment="1" applyProtection="1">
      <alignment horizontal="right" vertical="center" wrapText="1"/>
      <protection/>
    </xf>
    <xf numFmtId="169" fontId="4" fillId="0" borderId="16" xfId="0" applyNumberFormat="1" applyFont="1" applyFill="1" applyBorder="1" applyAlignment="1" applyProtection="1">
      <alignment horizontal="right" vertical="center" wrapText="1"/>
      <protection locked="0"/>
    </xf>
    <xf numFmtId="3" fontId="4" fillId="0" borderId="14" xfId="0" applyNumberFormat="1" applyFont="1" applyFill="1" applyBorder="1" applyAlignment="1" applyProtection="1">
      <alignment horizontal="right" vertical="center" wrapText="1"/>
      <protection locked="0"/>
    </xf>
    <xf numFmtId="167" fontId="4" fillId="0" borderId="16" xfId="0" applyNumberFormat="1" applyFont="1" applyFill="1" applyBorder="1" applyAlignment="1" applyProtection="1">
      <alignment horizontal="right" vertical="center" wrapText="1"/>
      <protection locked="0"/>
    </xf>
    <xf numFmtId="169" fontId="4" fillId="0" borderId="16" xfId="62" applyNumberFormat="1" applyFont="1" applyFill="1" applyBorder="1" applyAlignment="1" applyProtection="1">
      <alignment horizontal="right" vertical="center" wrapText="1"/>
      <protection/>
    </xf>
    <xf numFmtId="167" fontId="4" fillId="0" borderId="14" xfId="0" applyNumberFormat="1" applyFont="1" applyFill="1" applyBorder="1" applyAlignment="1" applyProtection="1">
      <alignment horizontal="right" vertical="center" wrapText="1"/>
      <protection locked="0"/>
    </xf>
    <xf numFmtId="167" fontId="4" fillId="0" borderId="17" xfId="0" applyNumberFormat="1" applyFont="1" applyFill="1" applyBorder="1" applyAlignment="1" applyProtection="1">
      <alignment horizontal="right" vertical="center" wrapText="1"/>
      <protection locked="0"/>
    </xf>
    <xf numFmtId="1" fontId="4" fillId="0" borderId="14" xfId="0" applyNumberFormat="1" applyFont="1" applyFill="1" applyBorder="1" applyAlignment="1" applyProtection="1">
      <alignment horizontal="right" vertical="center" wrapText="1"/>
      <protection locked="0"/>
    </xf>
    <xf numFmtId="3" fontId="4" fillId="0" borderId="16" xfId="0" applyNumberFormat="1" applyFont="1" applyFill="1" applyBorder="1" applyAlignment="1" applyProtection="1">
      <alignment horizontal="right" vertical="center" wrapText="1"/>
      <protection locked="0"/>
    </xf>
    <xf numFmtId="171" fontId="4" fillId="0" borderId="10" xfId="58" applyNumberFormat="1" applyFont="1" applyFill="1" applyBorder="1" applyAlignment="1">
      <alignment horizontal="right" vertical="center" wrapText="1"/>
      <protection/>
    </xf>
    <xf numFmtId="0" fontId="8" fillId="0" borderId="0" xfId="61" applyFont="1" applyBorder="1" applyAlignment="1">
      <alignment horizontal="center" vertical="center" wrapText="1"/>
      <protection locked="0"/>
    </xf>
    <xf numFmtId="0" fontId="8" fillId="0" borderId="0" xfId="61" applyFont="1" applyBorder="1" applyAlignment="1">
      <alignment horizontal="center" vertical="center"/>
      <protection locked="0"/>
    </xf>
    <xf numFmtId="0" fontId="6" fillId="0" borderId="11" xfId="61" applyFont="1" applyFill="1" applyBorder="1" applyAlignment="1">
      <alignment horizontal="left" vertical="center"/>
      <protection locked="0"/>
    </xf>
    <xf numFmtId="0" fontId="6" fillId="0" borderId="0" xfId="59" applyNumberFormat="1" applyFont="1" applyBorder="1" applyAlignment="1">
      <alignment horizontal="left" vertical="center"/>
      <protection locked="0"/>
    </xf>
    <xf numFmtId="195" fontId="6" fillId="0" borderId="0" xfId="61" applyNumberFormat="1" applyFont="1" applyFill="1" applyBorder="1" applyAlignment="1">
      <alignment horizontal="left" vertical="center" wrapText="1"/>
      <protection locked="0"/>
    </xf>
    <xf numFmtId="195" fontId="6" fillId="0" borderId="0" xfId="61" applyNumberFormat="1" applyFont="1" applyFill="1" applyBorder="1" applyAlignment="1">
      <alignment horizontal="left" vertical="center"/>
      <protection locked="0"/>
    </xf>
    <xf numFmtId="0" fontId="6" fillId="0" borderId="0" xfId="61" applyFont="1" applyAlignment="1">
      <alignment horizontal="left" vertical="top"/>
      <protection locked="0"/>
    </xf>
    <xf numFmtId="0" fontId="6" fillId="0" borderId="0" xfId="61" applyFont="1" applyBorder="1" applyAlignment="1">
      <alignment horizontal="left" vertical="center" wrapText="1"/>
      <protection locked="0"/>
    </xf>
    <xf numFmtId="0" fontId="6" fillId="0" borderId="0" xfId="61" applyFont="1" applyBorder="1" applyAlignment="1">
      <alignment horizontal="left" vertical="center"/>
      <protection locked="0"/>
    </xf>
    <xf numFmtId="9" fontId="8" fillId="0" borderId="0" xfId="64" applyFont="1" applyFill="1" applyBorder="1" applyAlignment="1" applyProtection="1">
      <alignment horizontal="left" vertical="center"/>
      <protection/>
    </xf>
    <xf numFmtId="200" fontId="6" fillId="0" borderId="0" xfId="61" applyNumberFormat="1" applyFont="1" applyFill="1" applyBorder="1" applyAlignment="1">
      <alignment horizontal="left" vertical="center"/>
      <protection locked="0"/>
    </xf>
    <xf numFmtId="0" fontId="6" fillId="0" borderId="0" xfId="59" applyFont="1" applyBorder="1" applyAlignment="1">
      <alignment horizontal="left" vertical="center"/>
      <protection locked="0"/>
    </xf>
    <xf numFmtId="0" fontId="8" fillId="0" borderId="0" xfId="0" applyFont="1" applyAlignment="1" applyProtection="1">
      <alignment horizontal="left" vertical="top" wrapText="1"/>
      <protection locked="0"/>
    </xf>
    <xf numFmtId="203" fontId="6" fillId="0" borderId="0" xfId="61" applyNumberFormat="1" applyFont="1" applyFill="1" applyBorder="1" applyAlignment="1">
      <alignment horizontal="left" vertical="center"/>
      <protection locked="0"/>
    </xf>
    <xf numFmtId="0" fontId="6" fillId="0" borderId="0" xfId="0" applyNumberFormat="1" applyFont="1" applyBorder="1" applyAlignment="1" applyProtection="1">
      <alignment horizontal="left" vertical="center"/>
      <protection locked="0"/>
    </xf>
    <xf numFmtId="0" fontId="6" fillId="0" borderId="0" xfId="61" applyNumberFormat="1" applyFont="1" applyFill="1" applyBorder="1" applyAlignment="1">
      <alignment horizontal="left" vertical="center"/>
      <protection locked="0"/>
    </xf>
    <xf numFmtId="0" fontId="53" fillId="0" borderId="0" xfId="0" applyFont="1" applyAlignment="1">
      <alignment horizontal="left" vertical="center" wrapText="1"/>
    </xf>
    <xf numFmtId="0" fontId="53" fillId="0" borderId="0" xfId="0" applyFont="1" applyAlignment="1">
      <alignment horizontal="left" vertical="center"/>
    </xf>
    <xf numFmtId="0" fontId="6" fillId="0" borderId="11" xfId="61" applyFont="1" applyBorder="1" applyAlignment="1">
      <alignment horizontal="left" vertical="center" wrapText="1"/>
      <protection locked="0"/>
    </xf>
    <xf numFmtId="193" fontId="6" fillId="0" borderId="0" xfId="61" applyNumberFormat="1" applyFont="1" applyFill="1" applyBorder="1" applyAlignment="1">
      <alignment horizontal="left" vertical="center"/>
      <protection locked="0"/>
    </xf>
    <xf numFmtId="194" fontId="6" fillId="0" borderId="0" xfId="0" applyNumberFormat="1" applyFont="1" applyAlignment="1" applyProtection="1">
      <alignment horizontal="left" vertical="top" wrapText="1"/>
      <protection locked="0"/>
    </xf>
    <xf numFmtId="0" fontId="0" fillId="0" borderId="0" xfId="0" applyAlignment="1">
      <alignment horizontal="left" vertical="top"/>
    </xf>
    <xf numFmtId="206" fontId="6" fillId="0" borderId="0" xfId="0" applyNumberFormat="1" applyFont="1" applyBorder="1" applyAlignment="1" applyProtection="1">
      <alignment horizontal="left" vertical="center"/>
      <protection locked="0"/>
    </xf>
    <xf numFmtId="0" fontId="6" fillId="0" borderId="0" xfId="0" applyNumberFormat="1" applyFont="1" applyAlignment="1" applyProtection="1">
      <alignment horizontal="left" vertical="top"/>
      <protection locked="0"/>
    </xf>
    <xf numFmtId="0" fontId="8"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6" fillId="0" borderId="0" xfId="61" applyFont="1" applyFill="1" applyBorder="1" applyAlignment="1">
      <alignment horizontal="left" vertical="center" wrapText="1"/>
      <protection locked="0"/>
    </xf>
    <xf numFmtId="0" fontId="53" fillId="0" borderId="0" xfId="0" applyFont="1" applyAlignment="1" applyProtection="1">
      <alignment horizontal="left" vertical="top" wrapText="1"/>
      <protection locked="0"/>
    </xf>
    <xf numFmtId="0" fontId="6" fillId="0" borderId="0" xfId="0" applyNumberFormat="1" applyFont="1" applyBorder="1" applyAlignment="1" applyProtection="1">
      <alignment horizontal="left" vertical="center" wrapText="1"/>
      <protection locked="0"/>
    </xf>
    <xf numFmtId="0" fontId="0" fillId="0" borderId="0" xfId="0" applyAlignment="1">
      <alignment horizontal="left" vertical="center"/>
    </xf>
    <xf numFmtId="0" fontId="6" fillId="0" borderId="0" xfId="60" applyFont="1" applyBorder="1" applyAlignment="1">
      <alignment horizontal="left" vertical="center"/>
      <protection locked="0"/>
    </xf>
    <xf numFmtId="0" fontId="53" fillId="0" borderId="0" xfId="0" applyFont="1" applyAlignment="1">
      <alignment horizontal="left" wrapText="1"/>
    </xf>
    <xf numFmtId="0" fontId="53" fillId="0" borderId="0" xfId="0" applyFont="1" applyAlignment="1">
      <alignment horizontal="left"/>
    </xf>
    <xf numFmtId="3" fontId="6" fillId="0" borderId="11" xfId="60" applyNumberFormat="1" applyFont="1" applyBorder="1" applyAlignment="1">
      <alignment horizontal="left" vertical="center" wrapText="1"/>
      <protection locked="0"/>
    </xf>
    <xf numFmtId="196" fontId="6" fillId="0" borderId="0" xfId="61" applyNumberFormat="1" applyFont="1" applyFill="1" applyBorder="1" applyAlignment="1">
      <alignment horizontal="left" vertical="center"/>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189" fontId="6" fillId="0" borderId="0" xfId="0" applyNumberFormat="1" applyFont="1" applyBorder="1" applyAlignment="1" applyProtection="1">
      <alignment horizontal="left" vertical="center"/>
      <protection locked="0"/>
    </xf>
    <xf numFmtId="208" fontId="6" fillId="0" borderId="0" xfId="61" applyNumberFormat="1" applyFont="1" applyFill="1" applyBorder="1" applyAlignment="1">
      <alignment horizontal="left" vertical="center"/>
      <protection locked="0"/>
    </xf>
    <xf numFmtId="0" fontId="6" fillId="0" borderId="0" xfId="0" applyFont="1" applyAlignment="1" applyProtection="1">
      <alignment horizontal="left" vertical="top"/>
      <protection/>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190" fontId="6" fillId="0" borderId="0" xfId="0" applyNumberFormat="1" applyFont="1" applyBorder="1" applyAlignment="1" applyProtection="1">
      <alignment horizontal="left" vertical="center"/>
      <protection locked="0"/>
    </xf>
    <xf numFmtId="0" fontId="51" fillId="0" borderId="11" xfId="0" applyFont="1" applyBorder="1" applyAlignment="1" applyProtection="1">
      <alignment horizontal="left" vertical="center"/>
      <protection locked="0"/>
    </xf>
    <xf numFmtId="191" fontId="6" fillId="0" borderId="0" xfId="0" applyNumberFormat="1"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192" fontId="6" fillId="0" borderId="0" xfId="0" applyNumberFormat="1" applyFont="1" applyBorder="1" applyAlignment="1" applyProtection="1">
      <alignment horizontal="left" vertical="center"/>
      <protection locked="0"/>
    </xf>
    <xf numFmtId="199" fontId="6" fillId="0" borderId="0" xfId="0" applyNumberFormat="1" applyFont="1" applyBorder="1" applyAlignment="1" applyProtection="1">
      <alignment horizontal="left" vertical="center"/>
      <protection locked="0"/>
    </xf>
    <xf numFmtId="0" fontId="7" fillId="0" borderId="23" xfId="0" applyFont="1" applyFill="1" applyBorder="1" applyAlignment="1" applyProtection="1">
      <alignment horizontal="center" vertical="center"/>
      <protection locked="0"/>
    </xf>
    <xf numFmtId="0" fontId="3" fillId="0" borderId="22"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0" xfId="0" applyFont="1" applyBorder="1" applyAlignment="1" applyProtection="1">
      <alignment vertical="top" wrapText="1"/>
      <protection locked="0"/>
    </xf>
    <xf numFmtId="0" fontId="3" fillId="0" borderId="23" xfId="0" applyFont="1" applyBorder="1" applyAlignment="1" applyProtection="1">
      <alignment horizontal="left" vertical="center"/>
      <protection locked="0"/>
    </xf>
    <xf numFmtId="3" fontId="4" fillId="0" borderId="23" xfId="0" applyNumberFormat="1" applyFont="1" applyBorder="1" applyAlignment="1" applyProtection="1">
      <alignment horizontal="left" vertical="center" wrapText="1"/>
      <protection locked="0"/>
    </xf>
    <xf numFmtId="3" fontId="3" fillId="0" borderId="13" xfId="0" applyNumberFormat="1" applyFont="1" applyBorder="1" applyAlignment="1" applyProtection="1">
      <alignment horizontal="left" wrapText="1"/>
      <protection locked="0"/>
    </xf>
    <xf numFmtId="169" fontId="4" fillId="0" borderId="14" xfId="0" applyNumberFormat="1" applyFont="1" applyFill="1" applyBorder="1" applyAlignment="1" applyProtection="1">
      <alignment horizontal="right" vertical="center"/>
      <protection locked="0"/>
    </xf>
    <xf numFmtId="177" fontId="4" fillId="0" borderId="17" xfId="47" applyNumberFormat="1" applyFont="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protection locked="0"/>
    </xf>
    <xf numFmtId="1" fontId="4" fillId="33" borderId="14" xfId="0" applyNumberFormat="1" applyFont="1" applyFill="1" applyBorder="1" applyAlignment="1" applyProtection="1">
      <alignment horizontal="right" vertical="center" wrapText="1"/>
      <protection locked="0"/>
    </xf>
    <xf numFmtId="177" fontId="4" fillId="0" borderId="14" xfId="47" applyNumberFormat="1" applyFont="1" applyBorder="1" applyAlignment="1" applyProtection="1">
      <alignment horizontal="right" vertical="center" wrapText="1"/>
      <protection locked="0"/>
    </xf>
    <xf numFmtId="0" fontId="3" fillId="0" borderId="22" xfId="0" applyFont="1" applyBorder="1" applyAlignment="1" applyProtection="1">
      <alignment horizontal="left" vertical="center"/>
      <protection locked="0"/>
    </xf>
    <xf numFmtId="3" fontId="4" fillId="0" borderId="22" xfId="0" applyNumberFormat="1" applyFont="1" applyBorder="1" applyAlignment="1" applyProtection="1">
      <alignment horizontal="left" vertical="center" wrapText="1"/>
      <protection locked="0"/>
    </xf>
    <xf numFmtId="0" fontId="4" fillId="0" borderId="20" xfId="0" applyFont="1" applyFill="1" applyBorder="1" applyAlignment="1" applyProtection="1">
      <alignment vertical="top" wrapText="1"/>
      <protection locked="0"/>
    </xf>
    <xf numFmtId="0" fontId="4" fillId="0" borderId="20" xfId="56" applyNumberFormat="1" applyFont="1" applyFill="1" applyBorder="1" applyAlignment="1">
      <alignment horizontal="left" vertical="center" wrapText="1"/>
      <protection/>
    </xf>
    <xf numFmtId="3" fontId="4" fillId="0" borderId="20" xfId="0" applyNumberFormat="1" applyFont="1" applyBorder="1" applyAlignment="1" applyProtection="1">
      <alignment horizontal="left" vertical="center" wrapText="1"/>
      <protection locked="0"/>
    </xf>
    <xf numFmtId="0" fontId="2" fillId="0" borderId="14" xfId="0" applyFont="1" applyFill="1" applyBorder="1" applyAlignment="1" applyProtection="1">
      <alignment horizontal="right" vertical="center" wrapText="1"/>
      <protection locked="0"/>
    </xf>
    <xf numFmtId="167" fontId="4" fillId="0" borderId="14" xfId="62" applyNumberFormat="1" applyFont="1" applyFill="1" applyBorder="1" applyAlignment="1" applyProtection="1">
      <alignment horizontal="right" vertical="center" wrapText="1"/>
      <protection/>
    </xf>
    <xf numFmtId="167" fontId="4" fillId="0" borderId="15" xfId="0" applyNumberFormat="1" applyFont="1" applyFill="1" applyBorder="1" applyAlignment="1" applyProtection="1">
      <alignment horizontal="right" vertical="center" wrapText="1"/>
      <protection locked="0"/>
    </xf>
    <xf numFmtId="210" fontId="4" fillId="0" borderId="15" xfId="47" applyNumberFormat="1" applyFont="1" applyFill="1" applyBorder="1" applyAlignment="1" applyProtection="1">
      <alignment horizontal="right" vertical="center" wrapText="1"/>
      <protection locked="0"/>
    </xf>
    <xf numFmtId="3" fontId="4" fillId="0" borderId="17" xfId="0" applyNumberFormat="1" applyFont="1" applyFill="1" applyBorder="1" applyAlignment="1" applyProtection="1">
      <alignment horizontal="right" vertical="center" wrapText="1"/>
      <protection locked="0"/>
    </xf>
    <xf numFmtId="167" fontId="2" fillId="0" borderId="15" xfId="0" applyNumberFormat="1" applyFont="1" applyFill="1" applyBorder="1" applyAlignment="1" applyProtection="1">
      <alignment horizontal="right" vertical="center" wrapText="1"/>
      <protection locked="0"/>
    </xf>
    <xf numFmtId="167" fontId="4" fillId="0" borderId="14" xfId="62" applyNumberFormat="1" applyFont="1" applyBorder="1" applyAlignment="1" applyProtection="1">
      <alignment horizontal="right" vertical="center" wrapText="1"/>
      <protection locked="0"/>
    </xf>
    <xf numFmtId="3" fontId="4" fillId="33" borderId="15" xfId="47" applyNumberFormat="1" applyFont="1" applyFill="1" applyBorder="1" applyAlignment="1" applyProtection="1">
      <alignment horizontal="right" vertical="center" wrapText="1"/>
      <protection locked="0"/>
    </xf>
    <xf numFmtId="3" fontId="4" fillId="33" borderId="16" xfId="47" applyNumberFormat="1" applyFont="1" applyFill="1" applyBorder="1" applyAlignment="1" applyProtection="1">
      <alignment horizontal="right" vertical="center" wrapText="1"/>
      <protection locked="0"/>
    </xf>
    <xf numFmtId="165" fontId="31" fillId="0" borderId="14" xfId="61" applyNumberFormat="1" applyFont="1" applyFill="1" applyBorder="1" applyAlignment="1">
      <alignment horizontal="right" vertical="center" wrapText="1"/>
      <protection locked="0"/>
    </xf>
    <xf numFmtId="166" fontId="4" fillId="0" borderId="16" xfId="55" applyNumberFormat="1" applyFont="1" applyBorder="1" applyAlignment="1" applyProtection="1">
      <alignment horizontal="right" vertical="center"/>
      <protection/>
    </xf>
    <xf numFmtId="3" fontId="4" fillId="0" borderId="14" xfId="61" applyNumberFormat="1" applyFont="1" applyFill="1" applyBorder="1" applyAlignment="1">
      <alignment horizontal="right" vertical="center" wrapText="1"/>
      <protection locked="0"/>
    </xf>
    <xf numFmtId="3" fontId="4" fillId="0" borderId="16" xfId="61" applyNumberFormat="1" applyFont="1" applyFill="1" applyBorder="1" applyAlignment="1">
      <alignment horizontal="right" vertical="center"/>
      <protection locked="0"/>
    </xf>
    <xf numFmtId="166" fontId="4" fillId="0" borderId="17" xfId="55" applyNumberFormat="1" applyFont="1" applyFill="1" applyBorder="1" applyAlignment="1" applyProtection="1">
      <alignment horizontal="right" vertical="center"/>
      <protection/>
    </xf>
    <xf numFmtId="167" fontId="4" fillId="0" borderId="16" xfId="55" applyNumberFormat="1" applyFont="1" applyFill="1" applyBorder="1" applyAlignment="1" applyProtection="1">
      <alignment horizontal="right" vertical="center"/>
      <protection/>
    </xf>
    <xf numFmtId="3" fontId="4" fillId="0" borderId="15" xfId="47" applyNumberFormat="1" applyFont="1" applyFill="1" applyBorder="1" applyAlignment="1" applyProtection="1">
      <alignment horizontal="right" vertical="center" wrapText="1"/>
      <protection/>
    </xf>
    <xf numFmtId="167" fontId="4" fillId="0" borderId="15" xfId="62" applyNumberFormat="1" applyFont="1" applyBorder="1" applyAlignment="1" applyProtection="1">
      <alignment horizontal="right" vertical="center"/>
      <protection locked="0"/>
    </xf>
    <xf numFmtId="3" fontId="4" fillId="34" borderId="14" xfId="61" applyNumberFormat="1" applyFont="1" applyFill="1" applyBorder="1" applyAlignment="1">
      <alignment horizontal="right" vertical="center" wrapText="1"/>
      <protection locked="0"/>
    </xf>
    <xf numFmtId="166" fontId="3" fillId="0" borderId="11" xfId="55" applyNumberFormat="1" applyFont="1" applyFill="1" applyBorder="1" applyAlignment="1" applyProtection="1">
      <alignment horizontal="right" vertical="center"/>
      <protection/>
    </xf>
    <xf numFmtId="3" fontId="4" fillId="0" borderId="16" xfId="47" applyNumberFormat="1" applyFont="1" applyFill="1" applyBorder="1" applyAlignment="1" applyProtection="1">
      <alignment horizontal="right" vertical="center" wrapText="1"/>
      <protection locked="0"/>
    </xf>
    <xf numFmtId="167" fontId="4" fillId="0" borderId="14" xfId="59" applyNumberFormat="1" applyFont="1" applyFill="1" applyBorder="1" applyAlignment="1" applyProtection="1">
      <alignment horizontal="right" vertical="center"/>
      <protection/>
    </xf>
    <xf numFmtId="3" fontId="4" fillId="0" borderId="16" xfId="59" applyNumberFormat="1" applyFont="1" applyFill="1" applyBorder="1" applyAlignment="1">
      <alignment horizontal="right" vertical="center" wrapText="1"/>
      <protection locked="0"/>
    </xf>
    <xf numFmtId="167" fontId="4" fillId="34" borderId="15" xfId="62" applyNumberFormat="1" applyFont="1" applyFill="1" applyBorder="1" applyAlignment="1" applyProtection="1">
      <alignment horizontal="right" vertical="center"/>
      <protection locked="0"/>
    </xf>
    <xf numFmtId="0" fontId="4" fillId="34" borderId="14" xfId="59" applyFont="1" applyFill="1" applyBorder="1" applyAlignment="1">
      <alignment horizontal="right" vertical="center"/>
      <protection locked="0"/>
    </xf>
    <xf numFmtId="167" fontId="4" fillId="34" borderId="17" xfId="62" applyNumberFormat="1" applyFont="1" applyFill="1" applyBorder="1" applyAlignment="1" applyProtection="1">
      <alignment horizontal="right" vertical="center" wrapText="1"/>
      <protection locked="0"/>
    </xf>
    <xf numFmtId="167" fontId="4" fillId="0" borderId="16" xfId="62" applyNumberFormat="1" applyFont="1" applyFill="1" applyBorder="1" applyAlignment="1" applyProtection="1">
      <alignment horizontal="right" vertical="center" wrapText="1"/>
      <protection locked="0"/>
    </xf>
    <xf numFmtId="3" fontId="4" fillId="34" borderId="17" xfId="47" applyNumberFormat="1" applyFont="1" applyFill="1" applyBorder="1" applyAlignment="1" applyProtection="1">
      <alignment horizontal="right" vertical="center" wrapText="1"/>
      <protection/>
    </xf>
    <xf numFmtId="3" fontId="4" fillId="0" borderId="17" xfId="47" applyNumberFormat="1" applyFont="1" applyFill="1" applyBorder="1" applyAlignment="1" applyProtection="1">
      <alignment horizontal="right" vertical="center" wrapText="1"/>
      <protection locked="0"/>
    </xf>
    <xf numFmtId="165" fontId="4" fillId="0" borderId="17" xfId="61" applyNumberFormat="1" applyFont="1" applyFill="1" applyBorder="1" applyAlignment="1">
      <alignment horizontal="right" vertical="center" wrapText="1"/>
      <protection locked="0"/>
    </xf>
    <xf numFmtId="1" fontId="4" fillId="0" borderId="14" xfId="61" applyNumberFormat="1" applyFont="1" applyBorder="1" applyAlignment="1">
      <alignment horizontal="right" vertical="center"/>
      <protection locked="0"/>
    </xf>
    <xf numFmtId="1" fontId="4" fillId="0" borderId="17" xfId="61" applyNumberFormat="1" applyFont="1" applyBorder="1" applyAlignment="1">
      <alignment horizontal="right" vertical="center"/>
      <protection locked="0"/>
    </xf>
    <xf numFmtId="1" fontId="4" fillId="0" borderId="16" xfId="61" applyNumberFormat="1" applyFont="1" applyBorder="1" applyAlignment="1">
      <alignment horizontal="right" vertical="center"/>
      <protection locked="0"/>
    </xf>
    <xf numFmtId="1" fontId="4" fillId="0" borderId="15" xfId="61" applyNumberFormat="1" applyFont="1" applyBorder="1" applyAlignment="1">
      <alignment horizontal="right" vertical="center"/>
      <protection locked="0"/>
    </xf>
    <xf numFmtId="3" fontId="4" fillId="0" borderId="17" xfId="61" applyNumberFormat="1" applyFont="1" applyFill="1" applyBorder="1" applyAlignment="1">
      <alignment horizontal="right" vertical="center" wrapText="1"/>
      <protection locked="0"/>
    </xf>
    <xf numFmtId="169" fontId="4" fillId="0" borderId="14" xfId="55" applyNumberFormat="1" applyFont="1" applyBorder="1" applyAlignment="1" applyProtection="1">
      <alignment horizontal="right" vertical="center"/>
      <protection/>
    </xf>
    <xf numFmtId="169" fontId="4" fillId="0" borderId="16" xfId="61" applyNumberFormat="1" applyFont="1" applyFill="1" applyBorder="1" applyAlignment="1">
      <alignment horizontal="right" vertical="center"/>
      <protection locked="0"/>
    </xf>
    <xf numFmtId="169" fontId="4" fillId="0" borderId="14" xfId="61" applyNumberFormat="1" applyFont="1" applyFill="1" applyBorder="1" applyAlignment="1">
      <alignment horizontal="right" vertical="center"/>
      <protection locked="0"/>
    </xf>
    <xf numFmtId="169" fontId="4" fillId="0" borderId="15" xfId="55" applyNumberFormat="1" applyFont="1" applyBorder="1" applyAlignment="1" applyProtection="1">
      <alignment horizontal="right" vertical="center"/>
      <protection/>
    </xf>
    <xf numFmtId="3" fontId="4" fillId="34" borderId="17" xfId="47" applyNumberFormat="1" applyFont="1" applyFill="1" applyBorder="1" applyAlignment="1" applyProtection="1">
      <alignment horizontal="right" vertical="center" wrapText="1"/>
      <protection locked="0"/>
    </xf>
    <xf numFmtId="3" fontId="4" fillId="33" borderId="17" xfId="47" applyNumberFormat="1" applyFont="1" applyFill="1" applyBorder="1" applyAlignment="1" applyProtection="1">
      <alignment horizontal="right" vertical="center" wrapText="1"/>
      <protection locked="0"/>
    </xf>
    <xf numFmtId="169" fontId="3" fillId="0" borderId="10" xfId="0" applyNumberFormat="1" applyFont="1" applyBorder="1" applyAlignment="1" applyProtection="1">
      <alignment horizontal="right" vertical="center" wrapText="1"/>
      <protection locked="0"/>
    </xf>
    <xf numFmtId="169" fontId="3" fillId="0" borderId="0" xfId="61" applyNumberFormat="1" applyFont="1" applyBorder="1" applyAlignment="1">
      <alignment horizontal="right" vertical="center"/>
      <protection locked="0"/>
    </xf>
    <xf numFmtId="169" fontId="3" fillId="0" borderId="12" xfId="61" applyNumberFormat="1" applyFont="1" applyBorder="1" applyAlignment="1">
      <alignment horizontal="right" vertical="center"/>
      <protection locked="0"/>
    </xf>
    <xf numFmtId="169" fontId="3" fillId="0" borderId="12" xfId="55" applyNumberFormat="1" applyFont="1" applyBorder="1" applyAlignment="1" applyProtection="1">
      <alignment horizontal="right" vertical="center"/>
      <protection/>
    </xf>
    <xf numFmtId="169" fontId="3" fillId="0" borderId="10" xfId="61" applyNumberFormat="1" applyFont="1" applyBorder="1" applyAlignment="1">
      <alignment horizontal="right" vertical="center"/>
      <protection locked="0"/>
    </xf>
    <xf numFmtId="169" fontId="4" fillId="0" borderId="14" xfId="0" applyNumberFormat="1" applyFont="1" applyFill="1" applyBorder="1" applyAlignment="1" applyProtection="1">
      <alignment horizontal="right" vertical="center" wrapText="1"/>
      <protection locked="0"/>
    </xf>
    <xf numFmtId="167" fontId="4" fillId="0" borderId="15" xfId="58" applyNumberFormat="1" applyFont="1" applyBorder="1" applyAlignment="1">
      <alignment horizontal="right" vertical="center" wrapText="1"/>
      <protection/>
    </xf>
    <xf numFmtId="177" fontId="3" fillId="0" borderId="11" xfId="47" applyNumberFormat="1" applyFont="1" applyBorder="1" applyAlignment="1" applyProtection="1">
      <alignment horizontal="right" vertical="center" wrapText="1"/>
      <protection locked="0"/>
    </xf>
    <xf numFmtId="167" fontId="4" fillId="34" borderId="15" xfId="58" applyNumberFormat="1" applyFont="1" applyFill="1" applyBorder="1" applyAlignment="1">
      <alignment horizontal="right" vertical="center" wrapText="1"/>
      <protection/>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_Feuil1" xfId="51"/>
    <cellStyle name="Currency" xfId="52"/>
    <cellStyle name="Currency [0]" xfId="53"/>
    <cellStyle name="Neutre" xfId="54"/>
    <cellStyle name="Normal 2" xfId="55"/>
    <cellStyle name="Normal 3" xfId="56"/>
    <cellStyle name="Normal 4" xfId="57"/>
    <cellStyle name="Normal_DECcafd95" xfId="58"/>
    <cellStyle name="Normal_Feuil1" xfId="59"/>
    <cellStyle name="Normal_Feuil2" xfId="60"/>
    <cellStyle name="Normal_Feuil4" xfId="61"/>
    <cellStyle name="Percent" xfId="62"/>
    <cellStyle name="Pourcentage 2" xfId="63"/>
    <cellStyle name="Pourcentage_Feuil1"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G33"/>
  <sheetViews>
    <sheetView showGridLines="0" zoomScalePageLayoutView="0" workbookViewId="0" topLeftCell="A1">
      <selection activeCell="B2" sqref="B2:E32"/>
    </sheetView>
  </sheetViews>
  <sheetFormatPr defaultColWidth="11.421875" defaultRowHeight="15"/>
  <cols>
    <col min="2" max="2" width="28.00390625" style="0" customWidth="1"/>
    <col min="3" max="3" width="14.7109375" style="0" customWidth="1"/>
    <col min="4" max="4" width="19.28125" style="0" customWidth="1"/>
    <col min="5" max="5" width="21.140625" style="0" customWidth="1"/>
  </cols>
  <sheetData>
    <row r="2" spans="2:5" ht="33.75" customHeight="1">
      <c r="B2" s="259" t="s">
        <v>172</v>
      </c>
      <c r="C2" s="260"/>
      <c r="D2" s="260"/>
      <c r="E2" s="260"/>
    </row>
    <row r="3" spans="1:5" ht="15">
      <c r="A3" s="181"/>
      <c r="B3" s="169"/>
      <c r="C3" s="29" t="s">
        <v>0</v>
      </c>
      <c r="D3" s="42" t="s">
        <v>1</v>
      </c>
      <c r="E3" s="167" t="s">
        <v>2</v>
      </c>
    </row>
    <row r="4" spans="1:5" ht="15">
      <c r="A4" s="181"/>
      <c r="B4" s="170" t="s">
        <v>76</v>
      </c>
      <c r="C4" s="35">
        <v>270696</v>
      </c>
      <c r="D4" s="43">
        <v>918107</v>
      </c>
      <c r="E4" s="168">
        <v>2299755</v>
      </c>
    </row>
    <row r="5" spans="1:5" ht="15">
      <c r="A5" s="181"/>
      <c r="B5" s="171" t="s">
        <v>168</v>
      </c>
      <c r="C5" s="160">
        <v>2.2</v>
      </c>
      <c r="D5" s="159">
        <v>1.5</v>
      </c>
      <c r="E5" s="332">
        <v>1.5</v>
      </c>
    </row>
    <row r="6" spans="1:5" ht="15">
      <c r="A6" s="181"/>
      <c r="B6" s="172" t="s">
        <v>87</v>
      </c>
      <c r="C6" s="44"/>
      <c r="D6" s="45"/>
      <c r="E6" s="333"/>
    </row>
    <row r="7" spans="1:5" ht="15">
      <c r="A7" s="181"/>
      <c r="B7" s="173" t="s">
        <v>49</v>
      </c>
      <c r="C7" s="46">
        <v>58794</v>
      </c>
      <c r="D7" s="47">
        <v>182132</v>
      </c>
      <c r="E7" s="334">
        <v>502881</v>
      </c>
    </row>
    <row r="8" spans="1:5" ht="15">
      <c r="A8" s="181"/>
      <c r="B8" s="173" t="s">
        <v>88</v>
      </c>
      <c r="C8" s="46">
        <v>148240</v>
      </c>
      <c r="D8" s="47">
        <v>506828</v>
      </c>
      <c r="E8" s="334">
        <v>1270327</v>
      </c>
    </row>
    <row r="9" spans="1:5" ht="15">
      <c r="A9" s="181"/>
      <c r="B9" s="173" t="s">
        <v>89</v>
      </c>
      <c r="C9" s="46">
        <v>63527</v>
      </c>
      <c r="D9" s="47">
        <v>228745</v>
      </c>
      <c r="E9" s="334">
        <v>525670</v>
      </c>
    </row>
    <row r="10" spans="1:5" ht="15">
      <c r="A10" s="181"/>
      <c r="B10" s="170" t="s">
        <v>90</v>
      </c>
      <c r="C10" s="130"/>
      <c r="D10" s="131"/>
      <c r="E10" s="335"/>
    </row>
    <row r="11" spans="1:6" ht="15" customHeight="1">
      <c r="A11" s="181"/>
      <c r="B11" s="173" t="s">
        <v>91</v>
      </c>
      <c r="C11" s="129">
        <v>53948</v>
      </c>
      <c r="D11" s="132">
        <v>181854</v>
      </c>
      <c r="E11" s="336">
        <v>451888</v>
      </c>
      <c r="F11" s="150"/>
    </row>
    <row r="12" spans="1:7" ht="15">
      <c r="A12" s="181"/>
      <c r="B12" s="173" t="s">
        <v>92</v>
      </c>
      <c r="C12" s="129">
        <v>49749</v>
      </c>
      <c r="D12" s="132">
        <v>162435</v>
      </c>
      <c r="E12" s="336">
        <v>423911</v>
      </c>
      <c r="G12" s="150">
        <f>(C11+C12)*100/C4</f>
        <v>38.307547950468425</v>
      </c>
    </row>
    <row r="13" spans="1:7" ht="15">
      <c r="A13" s="181"/>
      <c r="B13" s="173" t="s">
        <v>14</v>
      </c>
      <c r="C13" s="129">
        <v>10885</v>
      </c>
      <c r="D13" s="132">
        <v>40642</v>
      </c>
      <c r="E13" s="336">
        <v>91549</v>
      </c>
      <c r="G13">
        <f>(C14+C15+C16)*100/C4</f>
        <v>57.67022785707953</v>
      </c>
    </row>
    <row r="14" spans="1:7" ht="15">
      <c r="A14" s="181"/>
      <c r="B14" s="174" t="s">
        <v>93</v>
      </c>
      <c r="C14" s="129">
        <v>48673</v>
      </c>
      <c r="D14" s="132">
        <v>162300</v>
      </c>
      <c r="E14" s="336">
        <v>386762</v>
      </c>
      <c r="G14" s="150">
        <f>C14+C15+C16</f>
        <v>156111</v>
      </c>
    </row>
    <row r="15" spans="1:7" ht="15">
      <c r="A15" s="181"/>
      <c r="B15" s="174" t="s">
        <v>94</v>
      </c>
      <c r="C15" s="129">
        <v>76234</v>
      </c>
      <c r="D15" s="132">
        <v>255847</v>
      </c>
      <c r="E15" s="336">
        <v>658450</v>
      </c>
      <c r="G15">
        <f>C14*100/G14</f>
        <v>31.178456354773207</v>
      </c>
    </row>
    <row r="16" spans="1:7" ht="15">
      <c r="A16" s="181"/>
      <c r="B16" s="175" t="s">
        <v>95</v>
      </c>
      <c r="C16" s="129">
        <v>31204</v>
      </c>
      <c r="D16" s="132">
        <v>115023</v>
      </c>
      <c r="E16" s="336">
        <v>287187</v>
      </c>
      <c r="G16" s="150">
        <f>E16+E15+E14</f>
        <v>1332399</v>
      </c>
    </row>
    <row r="17" spans="1:7" ht="15">
      <c r="A17" s="181"/>
      <c r="B17" s="176" t="s">
        <v>96</v>
      </c>
      <c r="C17" s="135">
        <v>292260</v>
      </c>
      <c r="D17" s="343">
        <v>1014121</v>
      </c>
      <c r="E17" s="337">
        <v>2548448</v>
      </c>
      <c r="G17">
        <f>E14*100/G16</f>
        <v>29.02749101432829</v>
      </c>
    </row>
    <row r="18" spans="1:5" ht="15">
      <c r="A18" s="181"/>
      <c r="B18" s="177" t="s">
        <v>109</v>
      </c>
      <c r="C18" s="128">
        <v>53409</v>
      </c>
      <c r="D18" s="133">
        <v>185519</v>
      </c>
      <c r="E18" s="338">
        <v>447568</v>
      </c>
    </row>
    <row r="19" spans="1:5" ht="15">
      <c r="A19" s="181"/>
      <c r="B19" s="177" t="s">
        <v>110</v>
      </c>
      <c r="C19" s="128">
        <v>50780</v>
      </c>
      <c r="D19" s="133">
        <v>178892</v>
      </c>
      <c r="E19" s="338">
        <v>438449</v>
      </c>
    </row>
    <row r="20" spans="1:5" ht="15">
      <c r="A20" s="181"/>
      <c r="B20" s="177" t="s">
        <v>111</v>
      </c>
      <c r="C20" s="128">
        <v>101830</v>
      </c>
      <c r="D20" s="133">
        <v>353677</v>
      </c>
      <c r="E20" s="338">
        <v>895963</v>
      </c>
    </row>
    <row r="21" spans="1:5" ht="15">
      <c r="A21" s="181"/>
      <c r="B21" s="177" t="s">
        <v>112</v>
      </c>
      <c r="C21" s="128">
        <v>60281</v>
      </c>
      <c r="D21" s="133">
        <v>207357</v>
      </c>
      <c r="E21" s="338">
        <v>537289</v>
      </c>
    </row>
    <row r="22" spans="1:5" ht="15">
      <c r="A22" s="181"/>
      <c r="B22" s="178" t="s">
        <v>113</v>
      </c>
      <c r="C22" s="128">
        <v>25960</v>
      </c>
      <c r="D22" s="134">
        <v>88676</v>
      </c>
      <c r="E22" s="338">
        <v>229179</v>
      </c>
    </row>
    <row r="23" spans="1:5" ht="15">
      <c r="A23" s="181"/>
      <c r="B23" s="175" t="s">
        <v>97</v>
      </c>
      <c r="C23" s="344">
        <v>709417</v>
      </c>
      <c r="D23" s="146">
        <v>2442918</v>
      </c>
      <c r="E23" s="339">
        <v>6126755</v>
      </c>
    </row>
    <row r="24" spans="1:5" ht="15">
      <c r="A24" s="181"/>
      <c r="B24" s="156" t="s">
        <v>168</v>
      </c>
      <c r="C24" s="161">
        <v>0.9</v>
      </c>
      <c r="D24" s="162">
        <v>0.7</v>
      </c>
      <c r="E24" s="340">
        <v>0.7</v>
      </c>
    </row>
    <row r="25" spans="1:5" ht="15">
      <c r="A25" s="181"/>
      <c r="B25" s="179" t="s">
        <v>169</v>
      </c>
      <c r="C25" s="1">
        <v>1378151</v>
      </c>
      <c r="D25" s="48">
        <v>4588079</v>
      </c>
      <c r="E25" s="341">
        <v>12112871</v>
      </c>
    </row>
    <row r="26" spans="1:5" ht="24">
      <c r="A26" s="181"/>
      <c r="B26" s="172" t="s">
        <v>98</v>
      </c>
      <c r="C26" s="49">
        <v>51.5</v>
      </c>
      <c r="D26" s="50">
        <v>53.2</v>
      </c>
      <c r="E26" s="342">
        <v>50.6</v>
      </c>
    </row>
    <row r="27" spans="1:5" ht="15">
      <c r="A27" s="181"/>
      <c r="B27" s="180" t="s">
        <v>36</v>
      </c>
      <c r="C27" s="24">
        <v>453</v>
      </c>
      <c r="D27" s="51">
        <v>470</v>
      </c>
      <c r="E27" s="256">
        <v>443</v>
      </c>
    </row>
    <row r="28" spans="2:5" ht="15">
      <c r="B28" s="261" t="s">
        <v>155</v>
      </c>
      <c r="C28" s="261"/>
      <c r="D28" s="261"/>
      <c r="E28" s="261"/>
    </row>
    <row r="29" spans="2:5" ht="15">
      <c r="B29" s="262" t="s">
        <v>156</v>
      </c>
      <c r="C29" s="262"/>
      <c r="D29" s="262"/>
      <c r="E29" s="262"/>
    </row>
    <row r="30" spans="2:5" ht="29.25" customHeight="1">
      <c r="B30" s="263" t="s">
        <v>171</v>
      </c>
      <c r="C30" s="264"/>
      <c r="D30" s="264"/>
      <c r="E30" s="264"/>
    </row>
    <row r="31" spans="2:5" ht="15">
      <c r="B31" s="265" t="s">
        <v>57</v>
      </c>
      <c r="C31" s="265"/>
      <c r="D31" s="265"/>
      <c r="E31" s="265"/>
    </row>
    <row r="32" spans="2:5" ht="27.75" customHeight="1">
      <c r="B32" s="266" t="s">
        <v>157</v>
      </c>
      <c r="C32" s="267"/>
      <c r="D32" s="267"/>
      <c r="E32" s="267"/>
    </row>
    <row r="33" ht="15">
      <c r="B33" s="166"/>
    </row>
  </sheetData>
  <sheetProtection/>
  <mergeCells count="6">
    <mergeCell ref="B2:E2"/>
    <mergeCell ref="B28:E28"/>
    <mergeCell ref="B29:E29"/>
    <mergeCell ref="B30:E30"/>
    <mergeCell ref="B31:E31"/>
    <mergeCell ref="B32:E32"/>
  </mergeCells>
  <printOptions/>
  <pageMargins left="0.7" right="0.7" top="0.75" bottom="0.75" header="0.3" footer="0.3"/>
  <pageSetup fitToHeight="1"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2:F42"/>
  <sheetViews>
    <sheetView showGridLines="0" zoomScalePageLayoutView="0" workbookViewId="0" topLeftCell="A1">
      <selection activeCell="B2" sqref="B2:E40"/>
    </sheetView>
  </sheetViews>
  <sheetFormatPr defaultColWidth="11.421875" defaultRowHeight="15"/>
  <cols>
    <col min="2" max="2" width="39.28125" style="0" customWidth="1"/>
    <col min="3" max="3" width="17.421875" style="0" customWidth="1"/>
    <col min="4" max="4" width="15.7109375" style="0" customWidth="1"/>
    <col min="5" max="5" width="16.57421875" style="0" customWidth="1"/>
  </cols>
  <sheetData>
    <row r="2" spans="2:5" ht="24.75" customHeight="1">
      <c r="B2" s="294" t="s">
        <v>192</v>
      </c>
      <c r="C2" s="295"/>
      <c r="D2" s="295"/>
      <c r="E2" s="295"/>
    </row>
    <row r="3" spans="1:5" ht="24">
      <c r="A3" s="181"/>
      <c r="B3" s="233"/>
      <c r="C3" s="12" t="s">
        <v>0</v>
      </c>
      <c r="D3" s="68" t="s">
        <v>1</v>
      </c>
      <c r="E3" s="209" t="s">
        <v>2</v>
      </c>
    </row>
    <row r="4" spans="1:5" ht="15">
      <c r="A4" s="181"/>
      <c r="B4" s="234" t="s">
        <v>43</v>
      </c>
      <c r="C4" s="13">
        <v>17806</v>
      </c>
      <c r="D4" s="69">
        <v>63530</v>
      </c>
      <c r="E4" s="244">
        <v>156464</v>
      </c>
    </row>
    <row r="5" spans="1:5" ht="15" customHeight="1">
      <c r="A5" s="181"/>
      <c r="B5" s="171" t="s">
        <v>168</v>
      </c>
      <c r="C5" s="14">
        <v>2.3</v>
      </c>
      <c r="D5" s="70">
        <v>2.5</v>
      </c>
      <c r="E5" s="249">
        <v>3.6</v>
      </c>
    </row>
    <row r="6" spans="1:5" ht="15">
      <c r="A6" s="181"/>
      <c r="B6" s="234" t="s">
        <v>44</v>
      </c>
      <c r="C6" s="27"/>
      <c r="D6" s="92"/>
      <c r="E6" s="327"/>
    </row>
    <row r="7" spans="1:5" ht="15">
      <c r="A7" s="181"/>
      <c r="B7" s="239" t="s">
        <v>45</v>
      </c>
      <c r="C7" s="19">
        <v>35.3</v>
      </c>
      <c r="D7" s="73">
        <v>41.1</v>
      </c>
      <c r="E7" s="250">
        <v>38.7</v>
      </c>
    </row>
    <row r="8" spans="1:5" ht="15">
      <c r="A8" s="181"/>
      <c r="B8" s="239" t="s">
        <v>46</v>
      </c>
      <c r="C8" s="19">
        <v>64.6</v>
      </c>
      <c r="D8" s="73">
        <v>58.7</v>
      </c>
      <c r="E8" s="250">
        <v>61.2</v>
      </c>
    </row>
    <row r="9" spans="1:5" ht="15">
      <c r="A9" s="181"/>
      <c r="B9" s="234" t="s">
        <v>47</v>
      </c>
      <c r="C9" s="28"/>
      <c r="D9" s="93"/>
      <c r="E9" s="326"/>
    </row>
    <row r="10" spans="1:6" ht="15">
      <c r="A10" s="181"/>
      <c r="B10" s="239" t="s">
        <v>140</v>
      </c>
      <c r="C10" s="20">
        <v>11.4</v>
      </c>
      <c r="D10" s="75">
        <v>12.1</v>
      </c>
      <c r="E10" s="252">
        <v>12.2</v>
      </c>
      <c r="F10" s="97"/>
    </row>
    <row r="11" spans="1:5" ht="24">
      <c r="A11" s="181"/>
      <c r="B11" s="239" t="s">
        <v>134</v>
      </c>
      <c r="C11" s="20">
        <v>10.3</v>
      </c>
      <c r="D11" s="75">
        <v>8.2</v>
      </c>
      <c r="E11" s="252">
        <v>8.5</v>
      </c>
    </row>
    <row r="12" spans="1:5" ht="15">
      <c r="A12" s="181"/>
      <c r="B12" s="239" t="s">
        <v>48</v>
      </c>
      <c r="C12" s="116">
        <v>78.3</v>
      </c>
      <c r="D12" s="115">
        <v>79.7</v>
      </c>
      <c r="E12" s="328">
        <v>79.2</v>
      </c>
    </row>
    <row r="13" spans="1:5" s="100" customFormat="1" ht="15">
      <c r="A13" s="181"/>
      <c r="B13" s="309" t="s">
        <v>141</v>
      </c>
      <c r="C13" s="118">
        <v>3858</v>
      </c>
      <c r="D13" s="117">
        <v>12916</v>
      </c>
      <c r="E13" s="329">
        <v>32513</v>
      </c>
    </row>
    <row r="14" spans="1:5" s="100" customFormat="1" ht="15">
      <c r="A14" s="181"/>
      <c r="B14" s="239" t="s">
        <v>142</v>
      </c>
      <c r="C14" s="20">
        <v>37.6</v>
      </c>
      <c r="D14" s="75">
        <v>32.9</v>
      </c>
      <c r="E14" s="252">
        <v>33.2</v>
      </c>
    </row>
    <row r="15" spans="1:5" ht="15">
      <c r="A15" s="181"/>
      <c r="B15" s="234" t="s">
        <v>26</v>
      </c>
      <c r="C15" s="18"/>
      <c r="D15" s="74"/>
      <c r="E15" s="251"/>
    </row>
    <row r="16" spans="1:5" ht="15">
      <c r="A16" s="181"/>
      <c r="B16" s="239" t="s">
        <v>49</v>
      </c>
      <c r="C16" s="19">
        <v>14.3</v>
      </c>
      <c r="D16" s="75">
        <v>13.5</v>
      </c>
      <c r="E16" s="250">
        <v>14.4</v>
      </c>
    </row>
    <row r="17" spans="1:5" ht="15">
      <c r="A17" s="181"/>
      <c r="B17" s="239" t="s">
        <v>29</v>
      </c>
      <c r="C17" s="20">
        <v>17.6</v>
      </c>
      <c r="D17" s="75">
        <v>17.1</v>
      </c>
      <c r="E17" s="252">
        <v>17.8</v>
      </c>
    </row>
    <row r="18" spans="1:5" ht="15">
      <c r="A18" s="181"/>
      <c r="B18" s="323" t="s">
        <v>30</v>
      </c>
      <c r="C18" s="21">
        <v>24.1</v>
      </c>
      <c r="D18" s="75">
        <v>23.4</v>
      </c>
      <c r="E18" s="253">
        <v>23.8</v>
      </c>
    </row>
    <row r="19" spans="1:5" ht="15">
      <c r="A19" s="181"/>
      <c r="B19" s="323" t="s">
        <v>50</v>
      </c>
      <c r="C19" s="20">
        <v>28.7</v>
      </c>
      <c r="D19" s="75">
        <v>29.8</v>
      </c>
      <c r="E19" s="252">
        <v>28.9</v>
      </c>
    </row>
    <row r="20" spans="1:5" ht="15">
      <c r="A20" s="181"/>
      <c r="B20" s="323" t="s">
        <v>51</v>
      </c>
      <c r="C20" s="20">
        <v>15.3</v>
      </c>
      <c r="D20" s="75">
        <v>16.1</v>
      </c>
      <c r="E20" s="252">
        <v>15</v>
      </c>
    </row>
    <row r="21" spans="1:5" ht="15">
      <c r="A21" s="181"/>
      <c r="B21" s="234" t="s">
        <v>32</v>
      </c>
      <c r="C21" s="18"/>
      <c r="D21" s="74"/>
      <c r="E21" s="251"/>
    </row>
    <row r="22" spans="1:5" ht="15">
      <c r="A22" s="181"/>
      <c r="B22" s="239" t="s">
        <v>120</v>
      </c>
      <c r="C22" s="20">
        <v>43.5</v>
      </c>
      <c r="D22" s="75">
        <v>41.8</v>
      </c>
      <c r="E22" s="252">
        <v>43.5</v>
      </c>
    </row>
    <row r="23" spans="1:5" ht="15">
      <c r="A23" s="181"/>
      <c r="B23" s="239" t="s">
        <v>121</v>
      </c>
      <c r="C23" s="14">
        <v>29.6</v>
      </c>
      <c r="D23" s="70">
        <v>29.1</v>
      </c>
      <c r="E23" s="249">
        <v>30</v>
      </c>
    </row>
    <row r="24" spans="1:5" ht="15">
      <c r="A24" s="181"/>
      <c r="B24" s="323" t="s">
        <v>12</v>
      </c>
      <c r="C24" s="20">
        <v>0.5</v>
      </c>
      <c r="D24" s="75">
        <v>0.5</v>
      </c>
      <c r="E24" s="252">
        <v>0.5</v>
      </c>
    </row>
    <row r="25" spans="1:5" s="100" customFormat="1" ht="15">
      <c r="A25" s="181"/>
      <c r="B25" s="323" t="s">
        <v>128</v>
      </c>
      <c r="C25" s="20">
        <v>5.4</v>
      </c>
      <c r="D25" s="75">
        <v>5.8</v>
      </c>
      <c r="E25" s="252">
        <v>5.4</v>
      </c>
    </row>
    <row r="26" spans="1:5" ht="15">
      <c r="A26" s="181"/>
      <c r="B26" s="323" t="s">
        <v>122</v>
      </c>
      <c r="C26" s="20">
        <v>10.4</v>
      </c>
      <c r="D26" s="75">
        <v>11.4</v>
      </c>
      <c r="E26" s="252">
        <v>10.4</v>
      </c>
    </row>
    <row r="27" spans="1:5" ht="15">
      <c r="A27" s="181"/>
      <c r="B27" s="323" t="s">
        <v>123</v>
      </c>
      <c r="C27" s="20">
        <v>10.5</v>
      </c>
      <c r="D27" s="75">
        <v>11.4</v>
      </c>
      <c r="E27" s="252">
        <v>10.2</v>
      </c>
    </row>
    <row r="28" spans="1:5" ht="15">
      <c r="A28" s="181"/>
      <c r="B28" s="234" t="s">
        <v>138</v>
      </c>
      <c r="C28" s="18"/>
      <c r="D28" s="74"/>
      <c r="E28" s="251"/>
    </row>
    <row r="29" spans="1:5" ht="15">
      <c r="A29" s="181"/>
      <c r="B29" s="324" t="s">
        <v>52</v>
      </c>
      <c r="C29" s="20">
        <v>1.7</v>
      </c>
      <c r="D29" s="78">
        <v>2.2</v>
      </c>
      <c r="E29" s="252">
        <v>2.5</v>
      </c>
    </row>
    <row r="30" spans="1:5" ht="15">
      <c r="A30" s="181"/>
      <c r="B30" s="324" t="s">
        <v>53</v>
      </c>
      <c r="C30" s="21">
        <v>18</v>
      </c>
      <c r="D30" s="76">
        <v>19.4</v>
      </c>
      <c r="E30" s="253">
        <v>21.1</v>
      </c>
    </row>
    <row r="31" spans="1:5" ht="15">
      <c r="A31" s="181"/>
      <c r="B31" s="324" t="s">
        <v>54</v>
      </c>
      <c r="C31" s="20">
        <v>65.3</v>
      </c>
      <c r="D31" s="75">
        <v>66.1</v>
      </c>
      <c r="E31" s="252">
        <v>61.1</v>
      </c>
    </row>
    <row r="32" spans="1:5" ht="15">
      <c r="A32" s="181"/>
      <c r="B32" s="324" t="s">
        <v>55</v>
      </c>
      <c r="C32" s="20">
        <v>15</v>
      </c>
      <c r="D32" s="75">
        <v>12.3</v>
      </c>
      <c r="E32" s="252">
        <v>15.3</v>
      </c>
    </row>
    <row r="33" spans="1:5" ht="15">
      <c r="A33" s="181"/>
      <c r="B33" s="234" t="s">
        <v>56</v>
      </c>
      <c r="C33" s="24">
        <v>851</v>
      </c>
      <c r="D33" s="51">
        <v>860</v>
      </c>
      <c r="E33" s="256">
        <v>854</v>
      </c>
    </row>
    <row r="34" spans="1:5" ht="15">
      <c r="A34" s="181"/>
      <c r="B34" s="325" t="s">
        <v>139</v>
      </c>
      <c r="C34" s="91">
        <v>26954</v>
      </c>
      <c r="D34" s="94">
        <v>99683</v>
      </c>
      <c r="E34" s="330">
        <v>236850</v>
      </c>
    </row>
    <row r="35" spans="1:5" ht="15">
      <c r="A35" s="181"/>
      <c r="B35" s="315" t="s">
        <v>107</v>
      </c>
      <c r="C35" s="110">
        <v>2</v>
      </c>
      <c r="D35" s="109">
        <v>2.2</v>
      </c>
      <c r="E35" s="331">
        <v>2</v>
      </c>
    </row>
    <row r="36" spans="2:5" ht="15">
      <c r="B36" s="296" t="s">
        <v>155</v>
      </c>
      <c r="C36" s="296"/>
      <c r="D36" s="296"/>
      <c r="E36" s="296"/>
    </row>
    <row r="37" spans="2:5" ht="15">
      <c r="B37" s="306" t="s">
        <v>167</v>
      </c>
      <c r="C37" s="306"/>
      <c r="D37" s="306"/>
      <c r="E37" s="306"/>
    </row>
    <row r="38" spans="2:5" ht="15">
      <c r="B38" s="307" t="s">
        <v>193</v>
      </c>
      <c r="C38" s="307"/>
      <c r="D38" s="307"/>
      <c r="E38" s="307"/>
    </row>
    <row r="39" spans="2:5" ht="15">
      <c r="B39" s="305" t="s">
        <v>136</v>
      </c>
      <c r="C39" s="305"/>
      <c r="D39" s="305"/>
      <c r="E39" s="305"/>
    </row>
    <row r="40" spans="2:5" ht="15">
      <c r="B40" s="305" t="s">
        <v>137</v>
      </c>
      <c r="C40" s="305"/>
      <c r="D40" s="305"/>
      <c r="E40" s="305"/>
    </row>
    <row r="41" spans="2:5" ht="15">
      <c r="B41" s="305"/>
      <c r="C41" s="305"/>
      <c r="D41" s="305"/>
      <c r="E41" s="305"/>
    </row>
    <row r="42" spans="2:5" ht="15">
      <c r="B42" s="305"/>
      <c r="C42" s="305"/>
      <c r="D42" s="305"/>
      <c r="E42" s="305"/>
    </row>
  </sheetData>
  <sheetProtection/>
  <mergeCells count="8">
    <mergeCell ref="B42:E42"/>
    <mergeCell ref="B41:E41"/>
    <mergeCell ref="B2:E2"/>
    <mergeCell ref="B36:E36"/>
    <mergeCell ref="B37:E37"/>
    <mergeCell ref="B38:E38"/>
    <mergeCell ref="B39:E39"/>
    <mergeCell ref="B40:E40"/>
  </mergeCells>
  <printOptions/>
  <pageMargins left="0.7" right="0.7" top="0.75" bottom="0.75" header="0.3" footer="0.3"/>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E30"/>
  <sheetViews>
    <sheetView showGridLines="0" zoomScalePageLayoutView="0" workbookViewId="0" topLeftCell="A1">
      <selection activeCell="B2" sqref="B2:E28"/>
    </sheetView>
  </sheetViews>
  <sheetFormatPr defaultColWidth="11.421875" defaultRowHeight="15"/>
  <cols>
    <col min="2" max="2" width="35.57421875" style="0" customWidth="1"/>
    <col min="3" max="3" width="17.28125" style="0" customWidth="1"/>
    <col min="4" max="4" width="20.140625" style="0" customWidth="1"/>
    <col min="5" max="5" width="17.8515625" style="0" customWidth="1"/>
  </cols>
  <sheetData>
    <row r="2" spans="2:5" ht="15">
      <c r="B2" s="268" t="s">
        <v>173</v>
      </c>
      <c r="C2" s="268"/>
      <c r="D2" s="268"/>
      <c r="E2" s="268"/>
    </row>
    <row r="3" spans="1:5" ht="15">
      <c r="A3" s="181"/>
      <c r="B3" s="187"/>
      <c r="C3" s="2" t="s">
        <v>0</v>
      </c>
      <c r="D3" s="52" t="s">
        <v>1</v>
      </c>
      <c r="E3" s="182" t="s">
        <v>2</v>
      </c>
    </row>
    <row r="4" spans="1:5" ht="15">
      <c r="A4" s="181"/>
      <c r="B4" s="188" t="s">
        <v>114</v>
      </c>
      <c r="C4" s="101">
        <v>270696</v>
      </c>
      <c r="D4" s="43">
        <v>918107</v>
      </c>
      <c r="E4" s="183">
        <v>2299755</v>
      </c>
    </row>
    <row r="5" spans="1:5" ht="15" customHeight="1">
      <c r="A5" s="181"/>
      <c r="B5" s="189" t="s">
        <v>4</v>
      </c>
      <c r="C5" s="11"/>
      <c r="D5" s="47"/>
      <c r="E5" s="184"/>
    </row>
    <row r="6" spans="1:5" ht="15">
      <c r="A6" s="181"/>
      <c r="B6" s="189" t="s">
        <v>99</v>
      </c>
      <c r="C6" s="102">
        <v>132214</v>
      </c>
      <c r="D6" s="47">
        <v>449291</v>
      </c>
      <c r="E6" s="345">
        <v>1071634</v>
      </c>
    </row>
    <row r="7" spans="1:5" ht="15">
      <c r="A7" s="181"/>
      <c r="B7" s="190" t="s">
        <v>115</v>
      </c>
      <c r="C7" s="3">
        <v>48.8</v>
      </c>
      <c r="D7" s="53">
        <v>48.9</v>
      </c>
      <c r="E7" s="228">
        <v>46.6</v>
      </c>
    </row>
    <row r="8" spans="1:5" ht="15">
      <c r="A8" s="181"/>
      <c r="B8" s="191" t="s">
        <v>143</v>
      </c>
      <c r="C8" s="137">
        <v>2.1</v>
      </c>
      <c r="D8" s="54">
        <v>0.6</v>
      </c>
      <c r="E8" s="346">
        <v>0.7</v>
      </c>
    </row>
    <row r="9" spans="1:5" ht="24">
      <c r="A9" s="181"/>
      <c r="B9" s="190" t="s">
        <v>58</v>
      </c>
      <c r="C9" s="138">
        <v>298124</v>
      </c>
      <c r="D9" s="55">
        <v>1052012</v>
      </c>
      <c r="E9" s="347">
        <v>2397694</v>
      </c>
    </row>
    <row r="10" spans="1:5" ht="24">
      <c r="A10" s="181"/>
      <c r="B10" s="189" t="s">
        <v>148</v>
      </c>
      <c r="C10" s="4">
        <v>21.6</v>
      </c>
      <c r="D10" s="348">
        <v>22.9</v>
      </c>
      <c r="E10" s="228">
        <v>19.8</v>
      </c>
    </row>
    <row r="11" spans="1:5" ht="15">
      <c r="A11" s="181"/>
      <c r="B11" s="192" t="s">
        <v>149</v>
      </c>
      <c r="C11" s="106"/>
      <c r="D11" s="349"/>
      <c r="E11" s="185"/>
    </row>
    <row r="12" spans="1:5" ht="15">
      <c r="A12" s="181"/>
      <c r="B12" s="189" t="s">
        <v>144</v>
      </c>
      <c r="C12" s="103">
        <v>55.7</v>
      </c>
      <c r="D12" s="350">
        <v>57.3</v>
      </c>
      <c r="E12" s="351">
        <v>54.3</v>
      </c>
    </row>
    <row r="13" spans="1:5" ht="15">
      <c r="A13" s="181"/>
      <c r="B13" s="190" t="s">
        <v>100</v>
      </c>
      <c r="C13" s="105">
        <v>54.9</v>
      </c>
      <c r="D13" s="104">
        <v>56.3</v>
      </c>
      <c r="E13" s="351">
        <v>53.2</v>
      </c>
    </row>
    <row r="14" spans="1:5" ht="15">
      <c r="A14" s="181"/>
      <c r="B14" s="193" t="s">
        <v>67</v>
      </c>
      <c r="C14" s="105">
        <v>0.7</v>
      </c>
      <c r="D14" s="104">
        <v>1</v>
      </c>
      <c r="E14" s="351">
        <v>1.2</v>
      </c>
    </row>
    <row r="15" spans="1:5" ht="15">
      <c r="A15" s="181"/>
      <c r="B15" s="194" t="s">
        <v>145</v>
      </c>
      <c r="C15" s="103">
        <v>16.6</v>
      </c>
      <c r="D15" s="104">
        <v>17.3</v>
      </c>
      <c r="E15" s="351">
        <v>15.6</v>
      </c>
    </row>
    <row r="16" spans="1:5" ht="15">
      <c r="A16" s="181"/>
      <c r="B16" s="190" t="s">
        <v>100</v>
      </c>
      <c r="C16" s="105">
        <v>14.6</v>
      </c>
      <c r="D16" s="104">
        <v>14.9</v>
      </c>
      <c r="E16" s="351">
        <v>13.2</v>
      </c>
    </row>
    <row r="17" spans="1:5" ht="15">
      <c r="A17" s="181"/>
      <c r="B17" s="190" t="s">
        <v>67</v>
      </c>
      <c r="C17" s="105">
        <v>2</v>
      </c>
      <c r="D17" s="104">
        <v>2.4</v>
      </c>
      <c r="E17" s="351">
        <v>2.4</v>
      </c>
    </row>
    <row r="18" spans="1:5" ht="15">
      <c r="A18" s="181"/>
      <c r="B18" s="194" t="s">
        <v>146</v>
      </c>
      <c r="C18" s="103">
        <v>27.7</v>
      </c>
      <c r="D18" s="104">
        <v>25.5</v>
      </c>
      <c r="E18" s="351">
        <v>30.1</v>
      </c>
    </row>
    <row r="19" spans="1:5" ht="15">
      <c r="A19" s="181"/>
      <c r="B19" s="193" t="s">
        <v>100</v>
      </c>
      <c r="C19" s="105">
        <v>27.3</v>
      </c>
      <c r="D19" s="104">
        <v>25</v>
      </c>
      <c r="E19" s="351">
        <v>29.6</v>
      </c>
    </row>
    <row r="20" spans="1:5" ht="15">
      <c r="A20" s="181"/>
      <c r="B20" s="190" t="s">
        <v>67</v>
      </c>
      <c r="C20" s="105">
        <v>0.4</v>
      </c>
      <c r="D20" s="104">
        <v>0.5</v>
      </c>
      <c r="E20" s="351">
        <v>0.5</v>
      </c>
    </row>
    <row r="21" spans="1:5" ht="15">
      <c r="A21" s="181"/>
      <c r="B21" s="192" t="s">
        <v>5</v>
      </c>
      <c r="C21" s="106"/>
      <c r="D21" s="349"/>
      <c r="E21" s="186"/>
    </row>
    <row r="22" spans="1:5" ht="24">
      <c r="A22" s="181"/>
      <c r="B22" s="195" t="s">
        <v>6</v>
      </c>
      <c r="C22" s="95">
        <v>9604</v>
      </c>
      <c r="D22" s="352">
        <v>28721</v>
      </c>
      <c r="E22" s="353">
        <v>76251</v>
      </c>
    </row>
    <row r="23" spans="1:5" ht="24">
      <c r="A23" s="181"/>
      <c r="B23" s="196" t="s">
        <v>147</v>
      </c>
      <c r="C23" s="17">
        <v>7.3</v>
      </c>
      <c r="D23" s="72">
        <v>6.4</v>
      </c>
      <c r="E23" s="248">
        <v>7.1</v>
      </c>
    </row>
    <row r="24" spans="2:5" ht="15">
      <c r="B24" s="261" t="s">
        <v>155</v>
      </c>
      <c r="C24" s="261"/>
      <c r="D24" s="261"/>
      <c r="E24" s="261"/>
    </row>
    <row r="25" spans="2:5" ht="15">
      <c r="B25" s="262" t="s">
        <v>158</v>
      </c>
      <c r="C25" s="262"/>
      <c r="D25" s="262"/>
      <c r="E25" s="262"/>
    </row>
    <row r="26" spans="2:5" ht="15">
      <c r="B26" s="269" t="s">
        <v>174</v>
      </c>
      <c r="C26" s="269"/>
      <c r="D26" s="269"/>
      <c r="E26" s="269"/>
    </row>
    <row r="27" spans="2:5" ht="15">
      <c r="B27" s="270" t="s">
        <v>159</v>
      </c>
      <c r="C27" s="270"/>
      <c r="D27" s="270"/>
      <c r="E27" s="270"/>
    </row>
    <row r="28" spans="2:5" ht="15">
      <c r="B28" s="270" t="s">
        <v>7</v>
      </c>
      <c r="C28" s="270"/>
      <c r="D28" s="270"/>
      <c r="E28" s="270"/>
    </row>
    <row r="29" spans="2:5" ht="15">
      <c r="B29" s="166"/>
      <c r="C29" s="6"/>
      <c r="D29" s="6"/>
      <c r="E29" s="6"/>
    </row>
    <row r="30" spans="2:5" ht="15">
      <c r="B30" s="5"/>
      <c r="C30" s="7"/>
      <c r="D30" s="7"/>
      <c r="E30" s="7"/>
    </row>
  </sheetData>
  <sheetProtection/>
  <mergeCells count="6">
    <mergeCell ref="B2:E2"/>
    <mergeCell ref="B24:E24"/>
    <mergeCell ref="B25:E25"/>
    <mergeCell ref="B26:E26"/>
    <mergeCell ref="B27:E27"/>
    <mergeCell ref="B28:E28"/>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2:E19"/>
  <sheetViews>
    <sheetView showGridLines="0" zoomScalePageLayoutView="0" workbookViewId="0" topLeftCell="A1">
      <selection activeCell="B2" sqref="B2:E18"/>
    </sheetView>
  </sheetViews>
  <sheetFormatPr defaultColWidth="11.421875" defaultRowHeight="15"/>
  <cols>
    <col min="2" max="2" width="26.7109375" style="0" customWidth="1"/>
    <col min="3" max="3" width="18.00390625" style="0" customWidth="1"/>
    <col min="4" max="4" width="16.421875" style="0" customWidth="1"/>
    <col min="5" max="5" width="21.57421875" style="0" customWidth="1"/>
  </cols>
  <sheetData>
    <row r="2" spans="2:5" ht="27.75" customHeight="1">
      <c r="B2" s="271" t="s">
        <v>176</v>
      </c>
      <c r="C2" s="271"/>
      <c r="D2" s="271"/>
      <c r="E2" s="271"/>
    </row>
    <row r="3" spans="1:5" ht="15">
      <c r="A3" s="181"/>
      <c r="B3" s="199"/>
      <c r="C3" s="29" t="s">
        <v>0</v>
      </c>
      <c r="D3" s="42" t="s">
        <v>1</v>
      </c>
      <c r="E3" s="167" t="s">
        <v>2</v>
      </c>
    </row>
    <row r="4" spans="1:5" ht="24">
      <c r="A4" s="181"/>
      <c r="B4" s="200" t="s">
        <v>81</v>
      </c>
      <c r="C4" s="30">
        <v>132214</v>
      </c>
      <c r="D4" s="56">
        <v>449291</v>
      </c>
      <c r="E4" s="197">
        <v>1071634</v>
      </c>
    </row>
    <row r="5" spans="1:5" ht="15">
      <c r="A5" s="181"/>
      <c r="B5" s="200" t="s">
        <v>62</v>
      </c>
      <c r="C5" s="139"/>
      <c r="D5" s="58"/>
      <c r="E5" s="354"/>
    </row>
    <row r="6" spans="1:5" ht="15">
      <c r="A6" s="181"/>
      <c r="B6" s="201" t="s">
        <v>63</v>
      </c>
      <c r="C6" s="31">
        <v>7.3</v>
      </c>
      <c r="D6" s="59">
        <v>6.4</v>
      </c>
      <c r="E6" s="222">
        <v>7.1</v>
      </c>
    </row>
    <row r="7" spans="1:5" ht="15">
      <c r="A7" s="181"/>
      <c r="B7" s="201" t="s">
        <v>64</v>
      </c>
      <c r="C7" s="31">
        <v>89.7</v>
      </c>
      <c r="D7" s="59">
        <v>89.8</v>
      </c>
      <c r="E7" s="222">
        <v>88.8</v>
      </c>
    </row>
    <row r="8" spans="1:5" ht="15">
      <c r="A8" s="181"/>
      <c r="B8" s="201" t="s">
        <v>65</v>
      </c>
      <c r="C8" s="31">
        <v>44.1</v>
      </c>
      <c r="D8" s="59">
        <v>43</v>
      </c>
      <c r="E8" s="222">
        <v>46.8</v>
      </c>
    </row>
    <row r="9" spans="1:5" ht="15">
      <c r="A9" s="181"/>
      <c r="B9" s="201" t="s">
        <v>66</v>
      </c>
      <c r="C9" s="31">
        <v>55.9</v>
      </c>
      <c r="D9" s="59">
        <v>57</v>
      </c>
      <c r="E9" s="222">
        <v>53.2</v>
      </c>
    </row>
    <row r="10" spans="1:5" ht="15">
      <c r="A10" s="181"/>
      <c r="B10" s="201" t="s">
        <v>67</v>
      </c>
      <c r="C10" s="31">
        <v>3</v>
      </c>
      <c r="D10" s="59">
        <v>3.8</v>
      </c>
      <c r="E10" s="222">
        <v>4</v>
      </c>
    </row>
    <row r="11" spans="1:5" ht="24">
      <c r="A11" s="181"/>
      <c r="B11" s="202" t="s">
        <v>68</v>
      </c>
      <c r="C11" s="119">
        <v>238</v>
      </c>
      <c r="D11" s="120">
        <v>243</v>
      </c>
      <c r="E11" s="355">
        <v>238</v>
      </c>
    </row>
    <row r="12" spans="1:5" ht="15">
      <c r="A12" s="181"/>
      <c r="B12" s="200" t="s">
        <v>69</v>
      </c>
      <c r="C12" s="121"/>
      <c r="D12" s="120"/>
      <c r="E12" s="356"/>
    </row>
    <row r="13" spans="1:5" ht="15">
      <c r="A13" s="181"/>
      <c r="B13" s="201" t="s">
        <v>84</v>
      </c>
      <c r="C13" s="123">
        <v>228</v>
      </c>
      <c r="D13" s="122">
        <v>230</v>
      </c>
      <c r="E13" s="357">
        <v>230</v>
      </c>
    </row>
    <row r="14" spans="1:5" ht="15">
      <c r="A14" s="181"/>
      <c r="B14" s="201" t="s">
        <v>85</v>
      </c>
      <c r="C14" s="123">
        <v>318</v>
      </c>
      <c r="D14" s="122">
        <v>329</v>
      </c>
      <c r="E14" s="357">
        <v>316</v>
      </c>
    </row>
    <row r="15" spans="1:5" ht="15">
      <c r="A15" s="181"/>
      <c r="B15" s="203" t="s">
        <v>86</v>
      </c>
      <c r="C15" s="124">
        <v>210</v>
      </c>
      <c r="D15" s="125">
        <v>215</v>
      </c>
      <c r="E15" s="358">
        <v>211</v>
      </c>
    </row>
    <row r="16" spans="2:5" ht="15">
      <c r="B16" s="261" t="s">
        <v>101</v>
      </c>
      <c r="C16" s="261"/>
      <c r="D16" s="261"/>
      <c r="E16" s="261"/>
    </row>
    <row r="17" spans="2:5" ht="15">
      <c r="B17" s="262" t="s">
        <v>158</v>
      </c>
      <c r="C17" s="262"/>
      <c r="D17" s="262"/>
      <c r="E17" s="262"/>
    </row>
    <row r="18" spans="2:5" ht="15">
      <c r="B18" s="272" t="s">
        <v>175</v>
      </c>
      <c r="C18" s="272"/>
      <c r="D18" s="272"/>
      <c r="E18" s="272"/>
    </row>
    <row r="19" ht="15">
      <c r="B19" s="166"/>
    </row>
  </sheetData>
  <sheetProtection/>
  <mergeCells count="4">
    <mergeCell ref="B2:E2"/>
    <mergeCell ref="B16:E16"/>
    <mergeCell ref="B17:E17"/>
    <mergeCell ref="B18:E18"/>
  </mergeCells>
  <printOptions/>
  <pageMargins left="0.7" right="0.7" top="0.75" bottom="0.75" header="0.3" footer="0.3"/>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2:G46"/>
  <sheetViews>
    <sheetView showGridLines="0" zoomScalePageLayoutView="0" workbookViewId="0" topLeftCell="A5">
      <selection activeCell="B22" sqref="B22:E40"/>
    </sheetView>
  </sheetViews>
  <sheetFormatPr defaultColWidth="11.421875" defaultRowHeight="15"/>
  <cols>
    <col min="2" max="2" width="26.7109375" style="0" customWidth="1"/>
    <col min="3" max="3" width="17.8515625" style="0" customWidth="1"/>
    <col min="4" max="4" width="15.7109375" style="0" customWidth="1"/>
    <col min="5" max="5" width="17.00390625" style="0" customWidth="1"/>
  </cols>
  <sheetData>
    <row r="2" spans="2:5" ht="24" customHeight="1">
      <c r="B2" s="275" t="s">
        <v>177</v>
      </c>
      <c r="C2" s="276"/>
      <c r="D2" s="276"/>
      <c r="E2" s="276"/>
    </row>
    <row r="3" spans="1:5" ht="15">
      <c r="A3" s="181"/>
      <c r="B3" s="169"/>
      <c r="C3" s="29" t="s">
        <v>0</v>
      </c>
      <c r="D3" s="42" t="s">
        <v>1</v>
      </c>
      <c r="E3" s="167" t="s">
        <v>2</v>
      </c>
    </row>
    <row r="4" spans="1:5" ht="15">
      <c r="A4" s="181"/>
      <c r="B4" s="205" t="s">
        <v>76</v>
      </c>
      <c r="C4" s="35">
        <v>270696</v>
      </c>
      <c r="D4" s="43">
        <v>918107</v>
      </c>
      <c r="E4" s="168">
        <v>2299755</v>
      </c>
    </row>
    <row r="5" spans="1:5" ht="15">
      <c r="A5" s="181"/>
      <c r="B5" s="205" t="s">
        <v>70</v>
      </c>
      <c r="C5" s="139"/>
      <c r="D5" s="63"/>
      <c r="E5" s="359"/>
    </row>
    <row r="6" spans="1:7" ht="15">
      <c r="A6" s="181"/>
      <c r="B6" s="173" t="s">
        <v>71</v>
      </c>
      <c r="C6" s="140">
        <v>38.5</v>
      </c>
      <c r="D6" s="62">
        <v>37.7</v>
      </c>
      <c r="E6" s="226">
        <v>38.3</v>
      </c>
      <c r="G6" s="100"/>
    </row>
    <row r="7" spans="1:7" ht="15">
      <c r="A7" s="181"/>
      <c r="B7" s="206" t="s">
        <v>41</v>
      </c>
      <c r="C7" s="141">
        <v>17.8</v>
      </c>
      <c r="D7" s="61">
        <v>17.5</v>
      </c>
      <c r="E7" s="360">
        <v>16.6</v>
      </c>
      <c r="G7" s="100"/>
    </row>
    <row r="8" spans="1:7" ht="15">
      <c r="A8" s="181"/>
      <c r="B8" s="173" t="s">
        <v>72</v>
      </c>
      <c r="C8" s="140">
        <v>8.7</v>
      </c>
      <c r="D8" s="59">
        <v>8.4</v>
      </c>
      <c r="E8" s="222">
        <v>7.9</v>
      </c>
      <c r="G8" s="100"/>
    </row>
    <row r="9" spans="1:7" ht="15">
      <c r="A9" s="181"/>
      <c r="B9" s="173" t="s">
        <v>73</v>
      </c>
      <c r="C9" s="140">
        <v>6.1</v>
      </c>
      <c r="D9" s="59">
        <v>5.9</v>
      </c>
      <c r="E9" s="222">
        <v>5.8</v>
      </c>
      <c r="G9" s="100"/>
    </row>
    <row r="10" spans="1:7" ht="15">
      <c r="A10" s="181"/>
      <c r="B10" s="173" t="s">
        <v>74</v>
      </c>
      <c r="C10" s="140">
        <v>2.2</v>
      </c>
      <c r="D10" s="59">
        <v>2.3</v>
      </c>
      <c r="E10" s="222">
        <v>2.1</v>
      </c>
      <c r="G10" s="100"/>
    </row>
    <row r="11" spans="1:7" ht="15">
      <c r="A11" s="181"/>
      <c r="B11" s="173" t="s">
        <v>75</v>
      </c>
      <c r="C11" s="140">
        <v>0.8</v>
      </c>
      <c r="D11" s="59">
        <v>0.9</v>
      </c>
      <c r="E11" s="222">
        <v>0.8</v>
      </c>
      <c r="G11" s="100"/>
    </row>
    <row r="12" spans="1:7" ht="15">
      <c r="A12" s="181"/>
      <c r="B12" s="207" t="s">
        <v>14</v>
      </c>
      <c r="C12" s="141">
        <v>4</v>
      </c>
      <c r="D12" s="61">
        <v>4.4</v>
      </c>
      <c r="E12" s="360">
        <v>4</v>
      </c>
      <c r="G12" s="100"/>
    </row>
    <row r="13" spans="1:7" ht="15">
      <c r="A13" s="181"/>
      <c r="B13" s="207" t="s">
        <v>42</v>
      </c>
      <c r="C13" s="141">
        <v>39.7</v>
      </c>
      <c r="D13" s="61">
        <v>40.4</v>
      </c>
      <c r="E13" s="360">
        <v>41.1</v>
      </c>
      <c r="G13" s="100"/>
    </row>
    <row r="14" spans="1:7" ht="15">
      <c r="A14" s="181"/>
      <c r="B14" s="173" t="s">
        <v>72</v>
      </c>
      <c r="C14" s="140">
        <v>7.9</v>
      </c>
      <c r="D14" s="57">
        <v>8.1</v>
      </c>
      <c r="E14" s="222">
        <v>7.7</v>
      </c>
      <c r="G14" s="100"/>
    </row>
    <row r="15" spans="1:7" ht="15">
      <c r="A15" s="181"/>
      <c r="B15" s="173" t="s">
        <v>73</v>
      </c>
      <c r="C15" s="140">
        <v>20.2</v>
      </c>
      <c r="D15" s="57">
        <v>19.8</v>
      </c>
      <c r="E15" s="222">
        <v>20.9</v>
      </c>
      <c r="G15" s="100"/>
    </row>
    <row r="16" spans="1:5" ht="15">
      <c r="A16" s="181"/>
      <c r="B16" s="173" t="s">
        <v>74</v>
      </c>
      <c r="C16" s="140">
        <v>8.4</v>
      </c>
      <c r="D16" s="57">
        <v>9</v>
      </c>
      <c r="E16" s="222">
        <v>9.1</v>
      </c>
    </row>
    <row r="17" spans="1:5" ht="15">
      <c r="A17" s="181"/>
      <c r="B17" s="208" t="s">
        <v>75</v>
      </c>
      <c r="C17" s="36">
        <v>3.1</v>
      </c>
      <c r="D17" s="62">
        <v>3.5</v>
      </c>
      <c r="E17" s="223">
        <v>3.4</v>
      </c>
    </row>
    <row r="18" spans="2:5" ht="15">
      <c r="B18" s="277" t="s">
        <v>101</v>
      </c>
      <c r="C18" s="277"/>
      <c r="D18" s="277"/>
      <c r="E18" s="277"/>
    </row>
    <row r="19" spans="2:5" ht="15">
      <c r="B19" s="262" t="s">
        <v>156</v>
      </c>
      <c r="C19" s="262"/>
      <c r="D19" s="262"/>
      <c r="E19" s="262"/>
    </row>
    <row r="20" spans="2:5" ht="15">
      <c r="B20" s="278" t="s">
        <v>179</v>
      </c>
      <c r="C20" s="278"/>
      <c r="D20" s="278"/>
      <c r="E20" s="278"/>
    </row>
    <row r="21" spans="3:5" ht="15">
      <c r="C21" s="40"/>
      <c r="D21" s="40"/>
      <c r="E21" s="40"/>
    </row>
    <row r="22" spans="2:5" ht="22.5" customHeight="1">
      <c r="B22" s="275" t="s">
        <v>178</v>
      </c>
      <c r="C22" s="276"/>
      <c r="D22" s="276"/>
      <c r="E22" s="276"/>
    </row>
    <row r="23" spans="1:5" ht="15">
      <c r="A23" s="181"/>
      <c r="B23" s="169"/>
      <c r="C23" s="29" t="s">
        <v>0</v>
      </c>
      <c r="D23" s="42" t="s">
        <v>1</v>
      </c>
      <c r="E23" s="167" t="s">
        <v>2</v>
      </c>
    </row>
    <row r="24" spans="1:5" ht="24">
      <c r="A24" s="181"/>
      <c r="B24" s="205" t="s">
        <v>81</v>
      </c>
      <c r="C24" s="30">
        <v>132214</v>
      </c>
      <c r="D24" s="56">
        <v>449291</v>
      </c>
      <c r="E24" s="197">
        <v>1071634</v>
      </c>
    </row>
    <row r="25" spans="1:5" ht="15">
      <c r="A25" s="181"/>
      <c r="B25" s="205" t="s">
        <v>70</v>
      </c>
      <c r="C25" s="139"/>
      <c r="D25" s="63"/>
      <c r="E25" s="204"/>
    </row>
    <row r="26" spans="1:5" ht="15">
      <c r="A26" s="181"/>
      <c r="B26" s="173" t="s">
        <v>71</v>
      </c>
      <c r="C26" s="32">
        <v>49.7</v>
      </c>
      <c r="D26" s="151">
        <v>47.2</v>
      </c>
      <c r="E26" s="361">
        <v>51.1</v>
      </c>
    </row>
    <row r="27" spans="1:5" ht="15">
      <c r="A27" s="181"/>
      <c r="B27" s="206" t="s">
        <v>41</v>
      </c>
      <c r="C27" s="33">
        <v>21</v>
      </c>
      <c r="D27" s="152">
        <v>20.8</v>
      </c>
      <c r="E27" s="362">
        <v>20.1</v>
      </c>
    </row>
    <row r="28" spans="1:5" ht="15">
      <c r="A28" s="181"/>
      <c r="B28" s="173" t="s">
        <v>72</v>
      </c>
      <c r="C28" s="32">
        <v>9.8</v>
      </c>
      <c r="D28" s="59">
        <v>9.5</v>
      </c>
      <c r="E28" s="222">
        <v>9.3</v>
      </c>
    </row>
    <row r="29" spans="1:5" ht="15">
      <c r="A29" s="181"/>
      <c r="B29" s="173" t="s">
        <v>73</v>
      </c>
      <c r="C29" s="32">
        <v>6.8</v>
      </c>
      <c r="D29" s="59">
        <v>6.7</v>
      </c>
      <c r="E29" s="222">
        <v>6.5</v>
      </c>
    </row>
    <row r="30" spans="1:5" ht="15">
      <c r="A30" s="181"/>
      <c r="B30" s="173" t="s">
        <v>74</v>
      </c>
      <c r="C30" s="32">
        <v>3.1</v>
      </c>
      <c r="D30" s="59">
        <v>3.2</v>
      </c>
      <c r="E30" s="222">
        <v>3</v>
      </c>
    </row>
    <row r="31" spans="1:5" ht="15">
      <c r="A31" s="181"/>
      <c r="B31" s="173" t="s">
        <v>75</v>
      </c>
      <c r="C31" s="32">
        <v>1.2</v>
      </c>
      <c r="D31" s="59">
        <v>1.4</v>
      </c>
      <c r="E31" s="222">
        <v>1.3</v>
      </c>
    </row>
    <row r="32" spans="1:5" ht="15">
      <c r="A32" s="181"/>
      <c r="B32" s="207" t="s">
        <v>14</v>
      </c>
      <c r="C32" s="141">
        <v>6.2</v>
      </c>
      <c r="D32" s="61">
        <v>6.7</v>
      </c>
      <c r="E32" s="360">
        <v>6.2</v>
      </c>
    </row>
    <row r="33" spans="1:5" ht="15">
      <c r="A33" s="181"/>
      <c r="B33" s="207" t="s">
        <v>42</v>
      </c>
      <c r="C33" s="141">
        <v>23.2</v>
      </c>
      <c r="D33" s="61">
        <v>25.3</v>
      </c>
      <c r="E33" s="360">
        <v>22.6</v>
      </c>
    </row>
    <row r="34" spans="1:5" ht="15">
      <c r="A34" s="181"/>
      <c r="B34" s="173" t="s">
        <v>72</v>
      </c>
      <c r="C34" s="140">
        <v>5.3</v>
      </c>
      <c r="D34" s="57">
        <v>5.8</v>
      </c>
      <c r="E34" s="226">
        <v>4.9</v>
      </c>
    </row>
    <row r="35" spans="1:5" ht="15">
      <c r="A35" s="181"/>
      <c r="B35" s="173" t="s">
        <v>73</v>
      </c>
      <c r="C35" s="140">
        <v>7.4</v>
      </c>
      <c r="D35" s="57">
        <v>7.9</v>
      </c>
      <c r="E35" s="226">
        <v>6.9</v>
      </c>
    </row>
    <row r="36" spans="1:5" ht="15">
      <c r="A36" s="181"/>
      <c r="B36" s="173" t="s">
        <v>74</v>
      </c>
      <c r="C36" s="140">
        <v>6.5</v>
      </c>
      <c r="D36" s="57">
        <v>7.2</v>
      </c>
      <c r="E36" s="226">
        <v>6.6</v>
      </c>
    </row>
    <row r="37" spans="1:5" ht="15">
      <c r="A37" s="181"/>
      <c r="B37" s="208" t="s">
        <v>75</v>
      </c>
      <c r="C37" s="34">
        <v>3.9</v>
      </c>
      <c r="D37" s="62">
        <v>4.4</v>
      </c>
      <c r="E37" s="363">
        <v>4.2</v>
      </c>
    </row>
    <row r="38" spans="2:5" ht="15">
      <c r="B38" s="277" t="s">
        <v>102</v>
      </c>
      <c r="C38" s="277"/>
      <c r="D38" s="277"/>
      <c r="E38" s="277"/>
    </row>
    <row r="39" spans="2:5" ht="15">
      <c r="B39" s="273" t="s">
        <v>158</v>
      </c>
      <c r="C39" s="273"/>
      <c r="D39" s="273"/>
      <c r="E39" s="273"/>
    </row>
    <row r="40" spans="2:5" ht="15">
      <c r="B40" s="274" t="s">
        <v>180</v>
      </c>
      <c r="C40" s="274"/>
      <c r="D40" s="274"/>
      <c r="E40" s="274"/>
    </row>
    <row r="42" spans="2:4" ht="15">
      <c r="B42" s="100"/>
      <c r="C42" s="149"/>
      <c r="D42" s="149"/>
    </row>
    <row r="43" spans="2:4" ht="15">
      <c r="B43" s="100"/>
      <c r="C43" s="40"/>
      <c r="D43" s="40"/>
    </row>
    <row r="44" spans="2:4" ht="15">
      <c r="B44" s="100"/>
      <c r="C44" s="40"/>
      <c r="D44" s="40"/>
    </row>
    <row r="45" spans="2:4" ht="15">
      <c r="B45" s="100"/>
      <c r="C45" s="40"/>
      <c r="D45" s="40"/>
    </row>
    <row r="46" spans="3:4" ht="15">
      <c r="C46" s="40"/>
      <c r="D46" s="40"/>
    </row>
  </sheetData>
  <sheetProtection/>
  <mergeCells count="8">
    <mergeCell ref="B39:E39"/>
    <mergeCell ref="B40:E40"/>
    <mergeCell ref="B2:E2"/>
    <mergeCell ref="B22:E22"/>
    <mergeCell ref="B18:E18"/>
    <mergeCell ref="B19:E19"/>
    <mergeCell ref="B20:E20"/>
    <mergeCell ref="B38:E38"/>
  </mergeCells>
  <printOptions/>
  <pageMargins left="0.7" right="0.7" top="0.75" bottom="0.75" header="0.3" footer="0.3"/>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2:G41"/>
  <sheetViews>
    <sheetView showGridLines="0" zoomScalePageLayoutView="0" workbookViewId="0" topLeftCell="A10">
      <selection activeCell="B19" sqref="B19:E40"/>
    </sheetView>
  </sheetViews>
  <sheetFormatPr defaultColWidth="11.421875" defaultRowHeight="15"/>
  <cols>
    <col min="2" max="2" width="26.7109375" style="0" customWidth="1"/>
    <col min="3" max="3" width="18.57421875" style="0" customWidth="1"/>
    <col min="4" max="4" width="20.421875" style="0" customWidth="1"/>
    <col min="5" max="5" width="16.8515625" style="0" customWidth="1"/>
    <col min="7" max="7" width="12.28125" style="0" bestFit="1" customWidth="1"/>
  </cols>
  <sheetData>
    <row r="2" spans="2:5" ht="38.25" customHeight="1">
      <c r="B2" s="283" t="s">
        <v>181</v>
      </c>
      <c r="C2" s="284"/>
      <c r="D2" s="284"/>
      <c r="E2" s="284"/>
    </row>
    <row r="3" spans="1:5" ht="15">
      <c r="A3" s="181"/>
      <c r="B3" s="199"/>
      <c r="C3" s="29" t="s">
        <v>0</v>
      </c>
      <c r="D3" s="42" t="s">
        <v>1</v>
      </c>
      <c r="E3" s="167" t="s">
        <v>2</v>
      </c>
    </row>
    <row r="4" spans="1:5" ht="24">
      <c r="A4" s="181"/>
      <c r="B4" s="170" t="s">
        <v>81</v>
      </c>
      <c r="C4" s="35">
        <v>132214</v>
      </c>
      <c r="D4" s="43">
        <v>449291</v>
      </c>
      <c r="E4" s="168">
        <v>1071634</v>
      </c>
    </row>
    <row r="5" spans="1:5" ht="24">
      <c r="A5" s="181"/>
      <c r="B5" s="205" t="s">
        <v>82</v>
      </c>
      <c r="C5" s="30">
        <v>90553</v>
      </c>
      <c r="D5" s="364">
        <v>318388</v>
      </c>
      <c r="E5" s="365">
        <v>730255</v>
      </c>
    </row>
    <row r="6" spans="1:5" ht="15">
      <c r="A6" s="181"/>
      <c r="B6" s="208" t="s">
        <v>116</v>
      </c>
      <c r="C6" s="37">
        <v>68.5</v>
      </c>
      <c r="D6" s="67">
        <v>70.9</v>
      </c>
      <c r="E6" s="221">
        <v>68.1</v>
      </c>
    </row>
    <row r="7" spans="1:7" ht="15">
      <c r="A7" s="181"/>
      <c r="B7" s="165" t="s">
        <v>77</v>
      </c>
      <c r="C7" s="31">
        <v>32.2</v>
      </c>
      <c r="D7" s="59">
        <v>32.8</v>
      </c>
      <c r="E7" s="222">
        <v>32.8</v>
      </c>
      <c r="G7" s="39"/>
    </row>
    <row r="8" spans="1:5" ht="15">
      <c r="A8" s="181"/>
      <c r="B8" s="165" t="s">
        <v>78</v>
      </c>
      <c r="C8" s="32">
        <v>19.1</v>
      </c>
      <c r="D8" s="59">
        <v>19.1</v>
      </c>
      <c r="E8" s="222">
        <v>19.6</v>
      </c>
    </row>
    <row r="9" spans="1:7" ht="48">
      <c r="A9" s="181"/>
      <c r="B9" s="205" t="s">
        <v>117</v>
      </c>
      <c r="C9" s="148">
        <v>59912</v>
      </c>
      <c r="D9" s="63">
        <v>207951</v>
      </c>
      <c r="E9" s="359">
        <v>489644</v>
      </c>
      <c r="F9" s="96"/>
      <c r="G9" s="40"/>
    </row>
    <row r="10" spans="1:5" ht="24">
      <c r="A10" s="181"/>
      <c r="B10" s="173" t="s">
        <v>83</v>
      </c>
      <c r="C10" s="164">
        <v>66.2</v>
      </c>
      <c r="D10" s="163">
        <v>65.3</v>
      </c>
      <c r="E10" s="219">
        <v>67.1</v>
      </c>
    </row>
    <row r="11" spans="1:5" s="100" customFormat="1" ht="15">
      <c r="A11" s="181"/>
      <c r="B11" s="165" t="s">
        <v>170</v>
      </c>
      <c r="C11" s="32"/>
      <c r="D11" s="151"/>
      <c r="E11" s="219"/>
    </row>
    <row r="12" spans="1:5" s="100" customFormat="1" ht="15">
      <c r="A12" s="181"/>
      <c r="B12" s="173" t="s">
        <v>104</v>
      </c>
      <c r="C12" s="32">
        <v>43.1</v>
      </c>
      <c r="D12" s="151">
        <v>40.9</v>
      </c>
      <c r="E12" s="219">
        <v>39.5</v>
      </c>
    </row>
    <row r="13" spans="1:5" s="100" customFormat="1" ht="15">
      <c r="A13" s="181"/>
      <c r="B13" s="173" t="s">
        <v>105</v>
      </c>
      <c r="C13" s="32">
        <v>51.6</v>
      </c>
      <c r="D13" s="151">
        <v>52.8</v>
      </c>
      <c r="E13" s="219">
        <v>53.5</v>
      </c>
    </row>
    <row r="14" spans="1:5" s="100" customFormat="1" ht="15">
      <c r="A14" s="181"/>
      <c r="B14" s="208" t="s">
        <v>106</v>
      </c>
      <c r="C14" s="34">
        <v>5</v>
      </c>
      <c r="D14" s="60">
        <v>6</v>
      </c>
      <c r="E14" s="220">
        <v>6.4</v>
      </c>
    </row>
    <row r="15" spans="2:5" ht="15" customHeight="1">
      <c r="B15" s="285" t="s">
        <v>101</v>
      </c>
      <c r="C15" s="285"/>
      <c r="D15" s="285"/>
      <c r="E15" s="285"/>
    </row>
    <row r="16" spans="2:5" ht="15">
      <c r="B16" s="281" t="s">
        <v>160</v>
      </c>
      <c r="C16" s="281"/>
      <c r="D16" s="281"/>
      <c r="E16" s="281"/>
    </row>
    <row r="17" spans="2:5" ht="23.25" customHeight="1">
      <c r="B17" s="279" t="s">
        <v>184</v>
      </c>
      <c r="C17" s="280"/>
      <c r="D17" s="280"/>
      <c r="E17" s="280"/>
    </row>
    <row r="18" spans="2:5" ht="15">
      <c r="B18" s="166"/>
      <c r="C18" s="38"/>
      <c r="D18" s="38"/>
      <c r="E18" s="38"/>
    </row>
    <row r="19" spans="2:5" ht="38.25" customHeight="1">
      <c r="B19" s="286" t="s">
        <v>182</v>
      </c>
      <c r="C19" s="286"/>
      <c r="D19" s="286"/>
      <c r="E19" s="286"/>
    </row>
    <row r="20" spans="1:5" ht="15">
      <c r="A20" s="181"/>
      <c r="B20" s="199"/>
      <c r="C20" s="29" t="s">
        <v>0</v>
      </c>
      <c r="D20" s="42" t="s">
        <v>1</v>
      </c>
      <c r="E20" s="167" t="s">
        <v>2</v>
      </c>
    </row>
    <row r="21" spans="1:5" ht="24">
      <c r="A21" s="181"/>
      <c r="B21" s="205" t="s">
        <v>79</v>
      </c>
      <c r="C21" s="367"/>
      <c r="D21" s="59"/>
      <c r="E21" s="198"/>
    </row>
    <row r="22" spans="1:5" ht="15">
      <c r="A22" s="181"/>
      <c r="B22" s="208" t="s">
        <v>71</v>
      </c>
      <c r="C22" s="366">
        <v>29.6</v>
      </c>
      <c r="D22" s="64">
        <v>29.9</v>
      </c>
      <c r="E22" s="223">
        <v>31</v>
      </c>
    </row>
    <row r="23" spans="1:5" ht="15">
      <c r="A23" s="181"/>
      <c r="B23" s="206" t="s">
        <v>41</v>
      </c>
      <c r="C23" s="368">
        <v>16.7</v>
      </c>
      <c r="D23" s="65">
        <v>16.2</v>
      </c>
      <c r="E23" s="224">
        <v>16.6</v>
      </c>
    </row>
    <row r="24" spans="1:5" ht="15">
      <c r="A24" s="181"/>
      <c r="B24" s="173" t="s">
        <v>72</v>
      </c>
      <c r="C24" s="367">
        <v>19.7</v>
      </c>
      <c r="D24" s="66">
        <v>19.4</v>
      </c>
      <c r="E24" s="225">
        <v>19.6</v>
      </c>
    </row>
    <row r="25" spans="1:5" ht="15">
      <c r="A25" s="181"/>
      <c r="B25" s="173" t="s">
        <v>73</v>
      </c>
      <c r="C25" s="367">
        <v>16.7</v>
      </c>
      <c r="D25" s="59">
        <v>16.3</v>
      </c>
      <c r="E25" s="222">
        <v>16.8</v>
      </c>
    </row>
    <row r="26" spans="1:5" ht="15">
      <c r="A26" s="181"/>
      <c r="B26" s="173" t="s">
        <v>74</v>
      </c>
      <c r="C26" s="367">
        <v>11.3</v>
      </c>
      <c r="D26" s="59">
        <v>11.1</v>
      </c>
      <c r="E26" s="222">
        <v>11.3</v>
      </c>
    </row>
    <row r="27" spans="1:5" ht="15">
      <c r="A27" s="181"/>
      <c r="B27" s="173" t="s">
        <v>75</v>
      </c>
      <c r="C27" s="367">
        <v>7.7</v>
      </c>
      <c r="D27" s="64">
        <v>7.7</v>
      </c>
      <c r="E27" s="223">
        <v>7.8</v>
      </c>
    </row>
    <row r="28" spans="1:5" ht="15">
      <c r="A28" s="181"/>
      <c r="B28" s="207" t="s">
        <v>14</v>
      </c>
      <c r="C28" s="368">
        <v>27.2</v>
      </c>
      <c r="D28" s="65">
        <v>27</v>
      </c>
      <c r="E28" s="224">
        <v>26.7</v>
      </c>
    </row>
    <row r="29" spans="1:5" ht="15">
      <c r="A29" s="181"/>
      <c r="B29" s="207" t="s">
        <v>42</v>
      </c>
      <c r="C29" s="369">
        <v>15.2</v>
      </c>
      <c r="D29" s="65">
        <v>15.3</v>
      </c>
      <c r="E29" s="224">
        <v>15.1</v>
      </c>
    </row>
    <row r="30" spans="1:5" ht="15">
      <c r="A30" s="181"/>
      <c r="B30" s="173" t="s">
        <v>72</v>
      </c>
      <c r="C30" s="367">
        <v>20.7</v>
      </c>
      <c r="D30" s="66">
        <v>20.9</v>
      </c>
      <c r="E30" s="225">
        <v>20.2</v>
      </c>
    </row>
    <row r="31" spans="1:5" ht="15">
      <c r="A31" s="181"/>
      <c r="B31" s="173" t="s">
        <v>73</v>
      </c>
      <c r="C31" s="367">
        <v>17.3</v>
      </c>
      <c r="D31" s="59">
        <v>17.5</v>
      </c>
      <c r="E31" s="222">
        <v>17.1</v>
      </c>
    </row>
    <row r="32" spans="1:5" ht="15">
      <c r="A32" s="181"/>
      <c r="B32" s="173" t="s">
        <v>74</v>
      </c>
      <c r="C32" s="367">
        <v>13.6</v>
      </c>
      <c r="D32" s="59">
        <v>13.8</v>
      </c>
      <c r="E32" s="222">
        <v>13.9</v>
      </c>
    </row>
    <row r="33" spans="1:5" ht="15">
      <c r="A33" s="181"/>
      <c r="B33" s="208" t="s">
        <v>75</v>
      </c>
      <c r="C33" s="370">
        <v>11.3</v>
      </c>
      <c r="D33" s="64">
        <v>11.2</v>
      </c>
      <c r="E33" s="223">
        <v>11.4</v>
      </c>
    </row>
    <row r="34" spans="1:5" ht="24">
      <c r="A34" s="181"/>
      <c r="B34" s="165" t="s">
        <v>103</v>
      </c>
      <c r="C34" s="367"/>
      <c r="D34" s="66"/>
      <c r="E34" s="222"/>
    </row>
    <row r="35" spans="1:5" ht="15">
      <c r="A35" s="181"/>
      <c r="B35" s="173" t="s">
        <v>104</v>
      </c>
      <c r="C35" s="367">
        <v>14.7</v>
      </c>
      <c r="D35" s="59">
        <v>14.5</v>
      </c>
      <c r="E35" s="222">
        <v>14.5</v>
      </c>
    </row>
    <row r="36" spans="1:5" ht="15">
      <c r="A36" s="181"/>
      <c r="B36" s="173" t="s">
        <v>105</v>
      </c>
      <c r="C36" s="367">
        <v>33</v>
      </c>
      <c r="D36" s="59">
        <v>32.9</v>
      </c>
      <c r="E36" s="226">
        <v>33.2</v>
      </c>
    </row>
    <row r="37" spans="1:5" ht="15">
      <c r="A37" s="181"/>
      <c r="B37" s="208" t="s">
        <v>106</v>
      </c>
      <c r="C37" s="370">
        <v>28.8</v>
      </c>
      <c r="D37" s="64">
        <v>28.6</v>
      </c>
      <c r="E37" s="223">
        <v>27.1</v>
      </c>
    </row>
    <row r="38" spans="2:5" ht="15">
      <c r="B38" s="277" t="s">
        <v>101</v>
      </c>
      <c r="C38" s="277"/>
      <c r="D38" s="277"/>
      <c r="E38" s="277"/>
    </row>
    <row r="39" spans="2:5" ht="15">
      <c r="B39" s="281" t="s">
        <v>160</v>
      </c>
      <c r="C39" s="281"/>
      <c r="D39" s="281"/>
      <c r="E39" s="281"/>
    </row>
    <row r="40" spans="2:5" s="100" customFormat="1" ht="20.25" customHeight="1">
      <c r="B40" s="287" t="s">
        <v>183</v>
      </c>
      <c r="C40" s="288"/>
      <c r="D40" s="288"/>
      <c r="E40" s="288"/>
    </row>
    <row r="41" spans="2:5" ht="15">
      <c r="B41" s="282"/>
      <c r="C41" s="282"/>
      <c r="D41" s="282"/>
      <c r="E41" s="282"/>
    </row>
  </sheetData>
  <sheetProtection/>
  <mergeCells count="9">
    <mergeCell ref="B17:E17"/>
    <mergeCell ref="B38:E38"/>
    <mergeCell ref="B39:E39"/>
    <mergeCell ref="B41:E41"/>
    <mergeCell ref="B2:E2"/>
    <mergeCell ref="B15:E15"/>
    <mergeCell ref="B16:E16"/>
    <mergeCell ref="B19:E19"/>
    <mergeCell ref="B40:E40"/>
  </mergeCells>
  <printOptions/>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2:G29"/>
  <sheetViews>
    <sheetView showGridLines="0" zoomScalePageLayoutView="0" workbookViewId="0" topLeftCell="A1">
      <selection activeCell="G8" sqref="G8"/>
    </sheetView>
  </sheetViews>
  <sheetFormatPr defaultColWidth="11.421875" defaultRowHeight="15"/>
  <cols>
    <col min="2" max="2" width="39.421875" style="0" customWidth="1"/>
    <col min="3" max="3" width="16.421875" style="0" customWidth="1"/>
    <col min="4" max="4" width="17.7109375" style="0" customWidth="1"/>
    <col min="5" max="5" width="19.140625" style="0" customWidth="1"/>
  </cols>
  <sheetData>
    <row r="2" spans="2:5" ht="29.25" customHeight="1">
      <c r="B2" s="290" t="s">
        <v>186</v>
      </c>
      <c r="C2" s="291"/>
      <c r="D2" s="291"/>
      <c r="E2" s="291"/>
    </row>
    <row r="3" spans="1:5" ht="15">
      <c r="A3" s="181"/>
      <c r="B3" s="212"/>
      <c r="C3" s="8" t="s">
        <v>0</v>
      </c>
      <c r="D3" s="84" t="s">
        <v>1</v>
      </c>
      <c r="E3" s="209" t="s">
        <v>2</v>
      </c>
    </row>
    <row r="4" spans="1:5" ht="15">
      <c r="A4" s="181"/>
      <c r="B4" s="213" t="s">
        <v>8</v>
      </c>
      <c r="C4" s="142">
        <v>94639</v>
      </c>
      <c r="D4" s="85">
        <v>343608</v>
      </c>
      <c r="E4" s="210">
        <v>769264</v>
      </c>
    </row>
    <row r="5" spans="1:5" ht="15">
      <c r="A5" s="181"/>
      <c r="B5" s="214" t="s">
        <v>9</v>
      </c>
      <c r="C5" s="108"/>
      <c r="D5" s="107"/>
      <c r="E5" s="227"/>
    </row>
    <row r="6" spans="1:5" ht="15">
      <c r="A6" s="181"/>
      <c r="B6" s="215" t="s">
        <v>10</v>
      </c>
      <c r="C6" s="143">
        <v>28.3</v>
      </c>
      <c r="D6" s="87">
        <v>27.5</v>
      </c>
      <c r="E6" s="231">
        <v>28.2</v>
      </c>
    </row>
    <row r="7" spans="1:7" ht="15">
      <c r="A7" s="181"/>
      <c r="B7" s="215" t="s">
        <v>11</v>
      </c>
      <c r="C7" s="143">
        <v>17.8</v>
      </c>
      <c r="D7" s="87">
        <v>16.8</v>
      </c>
      <c r="E7" s="231">
        <v>18.3</v>
      </c>
      <c r="G7" s="149">
        <f>C6+C7+C8+C9</f>
        <v>71.5</v>
      </c>
    </row>
    <row r="8" spans="1:5" ht="15">
      <c r="A8" s="181"/>
      <c r="B8" s="215" t="s">
        <v>12</v>
      </c>
      <c r="C8" s="143">
        <v>1.6</v>
      </c>
      <c r="D8" s="87">
        <v>1.5</v>
      </c>
      <c r="E8" s="231">
        <v>1.5</v>
      </c>
    </row>
    <row r="9" spans="1:5" ht="15">
      <c r="A9" s="181"/>
      <c r="B9" s="215" t="s">
        <v>13</v>
      </c>
      <c r="C9" s="143">
        <v>23.8</v>
      </c>
      <c r="D9" s="87">
        <v>23.4</v>
      </c>
      <c r="E9" s="231">
        <v>23.4</v>
      </c>
    </row>
    <row r="10" spans="1:5" ht="15">
      <c r="A10" s="181"/>
      <c r="B10" s="215" t="s">
        <v>14</v>
      </c>
      <c r="C10" s="143">
        <v>4</v>
      </c>
      <c r="D10" s="87">
        <v>4.3</v>
      </c>
      <c r="E10" s="231">
        <v>4.1</v>
      </c>
    </row>
    <row r="11" spans="1:5" ht="15">
      <c r="A11" s="181"/>
      <c r="B11" s="215" t="s">
        <v>15</v>
      </c>
      <c r="C11" s="143">
        <v>14.7</v>
      </c>
      <c r="D11" s="87">
        <v>15.7</v>
      </c>
      <c r="E11" s="231">
        <v>14.2</v>
      </c>
    </row>
    <row r="12" spans="1:5" ht="15">
      <c r="A12" s="181"/>
      <c r="B12" s="215" t="s">
        <v>16</v>
      </c>
      <c r="C12" s="143">
        <v>9.7</v>
      </c>
      <c r="D12" s="87">
        <v>10.8</v>
      </c>
      <c r="E12" s="231">
        <v>10.2</v>
      </c>
    </row>
    <row r="13" spans="1:5" ht="15">
      <c r="A13" s="181"/>
      <c r="B13" s="216" t="s">
        <v>17</v>
      </c>
      <c r="C13" s="144"/>
      <c r="D13" s="86"/>
      <c r="E13" s="232"/>
    </row>
    <row r="14" spans="1:5" ht="15">
      <c r="A14" s="181"/>
      <c r="B14" s="215" t="s">
        <v>18</v>
      </c>
      <c r="C14" s="9">
        <v>42.9</v>
      </c>
      <c r="D14" s="87">
        <v>43.3</v>
      </c>
      <c r="E14" s="231">
        <v>40.7</v>
      </c>
    </row>
    <row r="15" spans="1:5" ht="15">
      <c r="A15" s="181"/>
      <c r="B15" s="215" t="s">
        <v>19</v>
      </c>
      <c r="C15" s="9">
        <v>7.8</v>
      </c>
      <c r="D15" s="87">
        <v>7.9</v>
      </c>
      <c r="E15" s="231">
        <v>8.6</v>
      </c>
    </row>
    <row r="16" spans="1:5" ht="15">
      <c r="A16" s="181"/>
      <c r="B16" s="215" t="s">
        <v>108</v>
      </c>
      <c r="C16" s="9">
        <v>57.3</v>
      </c>
      <c r="D16" s="87">
        <v>57.4</v>
      </c>
      <c r="E16" s="231">
        <v>56.2</v>
      </c>
    </row>
    <row r="17" spans="1:5" ht="24">
      <c r="A17" s="181"/>
      <c r="B17" s="216" t="s">
        <v>20</v>
      </c>
      <c r="C17" s="10">
        <v>220435</v>
      </c>
      <c r="D17" s="89">
        <v>827842</v>
      </c>
      <c r="E17" s="211">
        <v>1801975</v>
      </c>
    </row>
    <row r="18" spans="1:5" ht="15">
      <c r="A18" s="181"/>
      <c r="B18" s="217" t="s">
        <v>59</v>
      </c>
      <c r="C18" s="3">
        <v>18.8</v>
      </c>
      <c r="D18" s="53">
        <v>20.9</v>
      </c>
      <c r="E18" s="228">
        <v>17.4</v>
      </c>
    </row>
    <row r="19" spans="1:5" ht="15">
      <c r="A19" s="181"/>
      <c r="B19" s="215" t="s">
        <v>61</v>
      </c>
      <c r="C19" s="11">
        <v>96166</v>
      </c>
      <c r="D19" s="90">
        <v>368213</v>
      </c>
      <c r="E19" s="229">
        <v>792123</v>
      </c>
    </row>
    <row r="20" spans="1:5" ht="15">
      <c r="A20" s="181"/>
      <c r="B20" s="218" t="s">
        <v>60</v>
      </c>
      <c r="C20" s="145">
        <v>26.1</v>
      </c>
      <c r="D20" s="88">
        <v>29</v>
      </c>
      <c r="E20" s="230">
        <v>24.3</v>
      </c>
    </row>
    <row r="21" spans="2:5" ht="24.75" customHeight="1">
      <c r="B21" s="292" t="s">
        <v>161</v>
      </c>
      <c r="C21" s="292"/>
      <c r="D21" s="292"/>
      <c r="E21" s="292"/>
    </row>
    <row r="22" spans="2:5" ht="15">
      <c r="B22" s="262" t="s">
        <v>163</v>
      </c>
      <c r="C22" s="262"/>
      <c r="D22" s="262"/>
      <c r="E22" s="262"/>
    </row>
    <row r="23" spans="2:5" ht="15">
      <c r="B23" s="293" t="s">
        <v>185</v>
      </c>
      <c r="C23" s="293"/>
      <c r="D23" s="293"/>
      <c r="E23" s="293"/>
    </row>
    <row r="24" spans="2:5" ht="15">
      <c r="B24" s="289" t="s">
        <v>21</v>
      </c>
      <c r="C24" s="289"/>
      <c r="D24" s="289"/>
      <c r="E24" s="289"/>
    </row>
    <row r="25" spans="2:5" ht="15">
      <c r="B25" s="289" t="s">
        <v>22</v>
      </c>
      <c r="C25" s="289"/>
      <c r="D25" s="289"/>
      <c r="E25" s="289"/>
    </row>
    <row r="26" ht="15">
      <c r="B26" s="166"/>
    </row>
    <row r="29" spans="3:5" ht="15">
      <c r="C29" s="41"/>
      <c r="D29" s="41"/>
      <c r="E29" s="41"/>
    </row>
  </sheetData>
  <sheetProtection/>
  <mergeCells count="6">
    <mergeCell ref="B25:E25"/>
    <mergeCell ref="B2:E2"/>
    <mergeCell ref="B21:E21"/>
    <mergeCell ref="B22:E22"/>
    <mergeCell ref="B23:E23"/>
    <mergeCell ref="B24:E24"/>
  </mergeCells>
  <printOptions/>
  <pageMargins left="0.7" right="0.7" top="0.75" bottom="0.75" header="0.3" footer="0.3"/>
  <pageSetup fitToHeight="1" fitToWidth="1"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2:J43"/>
  <sheetViews>
    <sheetView showGridLines="0" zoomScale="90" zoomScaleNormal="90" zoomScalePageLayoutView="0" workbookViewId="0" topLeftCell="A1">
      <selection activeCell="B2" sqref="B2:E41"/>
    </sheetView>
  </sheetViews>
  <sheetFormatPr defaultColWidth="11.421875" defaultRowHeight="15"/>
  <cols>
    <col min="2" max="2" width="39.7109375" style="0" customWidth="1"/>
    <col min="3" max="3" width="20.140625" style="0" customWidth="1"/>
    <col min="4" max="4" width="19.00390625" style="0" customWidth="1"/>
    <col min="5" max="5" width="19.421875" style="0" customWidth="1"/>
  </cols>
  <sheetData>
    <row r="1" ht="27" customHeight="1"/>
    <row r="2" spans="2:5" ht="27.75" customHeight="1">
      <c r="B2" s="294" t="s">
        <v>189</v>
      </c>
      <c r="C2" s="295"/>
      <c r="D2" s="295"/>
      <c r="E2" s="295"/>
    </row>
    <row r="3" spans="1:5" ht="15">
      <c r="A3" s="181"/>
      <c r="B3" s="233"/>
      <c r="C3" s="12" t="s">
        <v>0</v>
      </c>
      <c r="D3" s="68" t="s">
        <v>1</v>
      </c>
      <c r="E3" s="209" t="s">
        <v>2</v>
      </c>
    </row>
    <row r="4" spans="1:5" ht="15">
      <c r="A4" s="181"/>
      <c r="B4" s="234" t="s">
        <v>23</v>
      </c>
      <c r="C4" s="13">
        <v>43845</v>
      </c>
      <c r="D4" s="69">
        <v>160260</v>
      </c>
      <c r="E4" s="244">
        <v>339289</v>
      </c>
    </row>
    <row r="5" spans="1:5" ht="15">
      <c r="A5" s="181"/>
      <c r="B5" s="171" t="s">
        <v>168</v>
      </c>
      <c r="C5" s="14">
        <v>5.3</v>
      </c>
      <c r="D5" s="70">
        <v>3.3</v>
      </c>
      <c r="E5" s="245">
        <v>3.4</v>
      </c>
    </row>
    <row r="6" spans="1:5" ht="15">
      <c r="A6" s="181"/>
      <c r="B6" s="235" t="s">
        <v>3</v>
      </c>
      <c r="C6" s="15"/>
      <c r="D6" s="71"/>
      <c r="E6" s="246"/>
    </row>
    <row r="7" spans="1:5" ht="15">
      <c r="A7" s="181"/>
      <c r="B7" s="236" t="s">
        <v>24</v>
      </c>
      <c r="C7" s="16">
        <v>15</v>
      </c>
      <c r="D7" s="81">
        <v>36</v>
      </c>
      <c r="E7" s="247">
        <v>98</v>
      </c>
    </row>
    <row r="8" spans="1:5" ht="15">
      <c r="A8" s="181"/>
      <c r="B8" s="237" t="s">
        <v>25</v>
      </c>
      <c r="C8" s="17"/>
      <c r="D8" s="72"/>
      <c r="E8" s="248"/>
    </row>
    <row r="9" spans="1:5" ht="15">
      <c r="A9" s="181"/>
      <c r="B9" s="238" t="s">
        <v>9</v>
      </c>
      <c r="C9" s="14"/>
      <c r="D9" s="70"/>
      <c r="E9" s="249"/>
    </row>
    <row r="10" spans="1:5" ht="15">
      <c r="A10" s="181"/>
      <c r="B10" s="239" t="s">
        <v>118</v>
      </c>
      <c r="C10" s="19">
        <v>84.1</v>
      </c>
      <c r="D10" s="73">
        <v>84.9</v>
      </c>
      <c r="E10" s="250">
        <v>83.3</v>
      </c>
    </row>
    <row r="11" spans="1:5" ht="15">
      <c r="A11" s="181"/>
      <c r="B11" s="239" t="s">
        <v>119</v>
      </c>
      <c r="C11" s="19">
        <v>15.9</v>
      </c>
      <c r="D11" s="73">
        <v>15.1</v>
      </c>
      <c r="E11" s="250">
        <v>16.7</v>
      </c>
    </row>
    <row r="12" spans="1:5" ht="15">
      <c r="A12" s="181"/>
      <c r="B12" s="234" t="s">
        <v>150</v>
      </c>
      <c r="C12" s="18"/>
      <c r="D12" s="74"/>
      <c r="E12" s="251"/>
    </row>
    <row r="13" spans="1:5" ht="15">
      <c r="A13" s="181"/>
      <c r="B13" s="239" t="s">
        <v>27</v>
      </c>
      <c r="C13" s="19">
        <v>2.9</v>
      </c>
      <c r="D13" s="75">
        <v>2.9</v>
      </c>
      <c r="E13" s="250">
        <v>3.2</v>
      </c>
    </row>
    <row r="14" spans="1:5" ht="15">
      <c r="A14" s="181"/>
      <c r="B14" s="239" t="s">
        <v>28</v>
      </c>
      <c r="C14" s="20">
        <v>17.4</v>
      </c>
      <c r="D14" s="75">
        <v>16.9</v>
      </c>
      <c r="E14" s="252">
        <v>18.1</v>
      </c>
    </row>
    <row r="15" spans="1:5" ht="15">
      <c r="A15" s="181"/>
      <c r="B15" s="239" t="s">
        <v>29</v>
      </c>
      <c r="C15" s="21">
        <v>29.7</v>
      </c>
      <c r="D15" s="75">
        <v>29.9</v>
      </c>
      <c r="E15" s="253">
        <v>29.5</v>
      </c>
    </row>
    <row r="16" spans="1:5" ht="15">
      <c r="A16" s="181"/>
      <c r="B16" s="240" t="s">
        <v>30</v>
      </c>
      <c r="C16" s="20">
        <v>22.5</v>
      </c>
      <c r="D16" s="75">
        <v>22.3</v>
      </c>
      <c r="E16" s="252">
        <v>21.7</v>
      </c>
    </row>
    <row r="17" spans="1:5" ht="15">
      <c r="A17" s="181"/>
      <c r="B17" s="240" t="s">
        <v>31</v>
      </c>
      <c r="C17" s="20">
        <v>27.6</v>
      </c>
      <c r="D17" s="75">
        <v>28</v>
      </c>
      <c r="E17" s="252">
        <v>27.5</v>
      </c>
    </row>
    <row r="18" spans="1:5" ht="15">
      <c r="A18" s="181"/>
      <c r="B18" s="234" t="s">
        <v>151</v>
      </c>
      <c r="C18" s="18"/>
      <c r="D18" s="74"/>
      <c r="E18" s="251"/>
    </row>
    <row r="19" spans="1:7" ht="15">
      <c r="A19" s="181"/>
      <c r="B19" s="239" t="s">
        <v>39</v>
      </c>
      <c r="C19" s="20">
        <v>39.7</v>
      </c>
      <c r="D19" s="75">
        <v>39</v>
      </c>
      <c r="E19" s="252">
        <v>39.8</v>
      </c>
      <c r="G19" s="97"/>
    </row>
    <row r="20" spans="1:8" ht="15">
      <c r="A20" s="181"/>
      <c r="B20" s="239" t="s">
        <v>40</v>
      </c>
      <c r="C20" s="14">
        <v>18.9</v>
      </c>
      <c r="D20" s="70">
        <v>18</v>
      </c>
      <c r="E20" s="249">
        <v>19</v>
      </c>
      <c r="H20" s="97">
        <f>E22+E23+E24</f>
        <v>38.300000000000004</v>
      </c>
    </row>
    <row r="21" spans="1:10" ht="15">
      <c r="A21" s="181"/>
      <c r="B21" s="240" t="s">
        <v>12</v>
      </c>
      <c r="C21" s="20">
        <v>2.9</v>
      </c>
      <c r="D21" s="75">
        <v>3.1</v>
      </c>
      <c r="E21" s="252">
        <v>2.8</v>
      </c>
      <c r="F21" s="97"/>
      <c r="G21" s="98"/>
      <c r="H21" s="97">
        <f>C22+C23+C24</f>
        <v>38.4</v>
      </c>
      <c r="I21" s="97"/>
      <c r="J21">
        <f>2570/H21</f>
        <v>66.92708333333334</v>
      </c>
    </row>
    <row r="22" spans="1:7" s="100" customFormat="1" ht="15">
      <c r="A22" s="181"/>
      <c r="B22" s="240" t="s">
        <v>128</v>
      </c>
      <c r="C22" s="20">
        <v>25.7</v>
      </c>
      <c r="D22" s="75">
        <v>26.2</v>
      </c>
      <c r="E22" s="252">
        <v>25.8</v>
      </c>
      <c r="F22" s="97"/>
      <c r="G22" s="98"/>
    </row>
    <row r="23" spans="1:5" ht="15">
      <c r="A23" s="181"/>
      <c r="B23" s="240" t="s">
        <v>14</v>
      </c>
      <c r="C23" s="20">
        <v>2.5</v>
      </c>
      <c r="D23" s="75">
        <v>2.8</v>
      </c>
      <c r="E23" s="252">
        <v>2.6</v>
      </c>
    </row>
    <row r="24" spans="1:5" ht="15">
      <c r="A24" s="181"/>
      <c r="B24" s="240" t="s">
        <v>42</v>
      </c>
      <c r="C24" s="20">
        <v>10.2</v>
      </c>
      <c r="D24" s="75">
        <v>11</v>
      </c>
      <c r="E24" s="252">
        <v>9.9</v>
      </c>
    </row>
    <row r="25" spans="1:9" ht="24">
      <c r="A25" s="181"/>
      <c r="B25" s="241" t="s">
        <v>152</v>
      </c>
      <c r="C25" s="22"/>
      <c r="D25" s="77"/>
      <c r="E25" s="254"/>
      <c r="I25">
        <v>709417</v>
      </c>
    </row>
    <row r="26" spans="1:9" ht="15">
      <c r="A26" s="181"/>
      <c r="B26" s="240" t="s">
        <v>33</v>
      </c>
      <c r="C26" s="20">
        <v>24.7</v>
      </c>
      <c r="D26" s="75">
        <v>23.2</v>
      </c>
      <c r="E26" s="252">
        <v>25</v>
      </c>
      <c r="I26">
        <f>C35*100/I25</f>
        <v>11.721314826117784</v>
      </c>
    </row>
    <row r="27" spans="1:5" ht="15">
      <c r="A27" s="181"/>
      <c r="B27" s="240" t="s">
        <v>34</v>
      </c>
      <c r="C27" s="20">
        <v>37.7</v>
      </c>
      <c r="D27" s="75">
        <v>37.9</v>
      </c>
      <c r="E27" s="252">
        <v>39</v>
      </c>
    </row>
    <row r="28" spans="1:5" ht="15">
      <c r="A28" s="181"/>
      <c r="B28" s="240" t="s">
        <v>35</v>
      </c>
      <c r="C28" s="20">
        <v>37.6</v>
      </c>
      <c r="D28" s="75">
        <v>38.9</v>
      </c>
      <c r="E28" s="252">
        <v>36</v>
      </c>
    </row>
    <row r="29" spans="1:5" ht="15">
      <c r="A29" s="181"/>
      <c r="B29" s="234" t="s">
        <v>153</v>
      </c>
      <c r="C29" s="18"/>
      <c r="D29" s="74"/>
      <c r="E29" s="251"/>
    </row>
    <row r="30" spans="1:5" ht="15">
      <c r="A30" s="181"/>
      <c r="B30" s="239" t="s">
        <v>37</v>
      </c>
      <c r="C30" s="20">
        <v>49.2</v>
      </c>
      <c r="D30" s="75">
        <v>49.5</v>
      </c>
      <c r="E30" s="252">
        <v>47.3</v>
      </c>
    </row>
    <row r="31" spans="1:5" ht="15">
      <c r="A31" s="181"/>
      <c r="B31" s="239" t="s">
        <v>124</v>
      </c>
      <c r="C31" s="21">
        <v>38.8</v>
      </c>
      <c r="D31" s="76">
        <v>37</v>
      </c>
      <c r="E31" s="253">
        <v>38.7</v>
      </c>
    </row>
    <row r="32" spans="1:5" ht="15">
      <c r="A32" s="181"/>
      <c r="B32" s="239" t="s">
        <v>125</v>
      </c>
      <c r="C32" s="20">
        <v>8.7</v>
      </c>
      <c r="D32" s="75">
        <v>9.6</v>
      </c>
      <c r="E32" s="252">
        <v>10.5</v>
      </c>
    </row>
    <row r="33" spans="1:5" ht="24">
      <c r="A33" s="181"/>
      <c r="B33" s="235" t="s">
        <v>154</v>
      </c>
      <c r="C33" s="23">
        <v>9.6</v>
      </c>
      <c r="D33" s="78">
        <v>9.6</v>
      </c>
      <c r="E33" s="255">
        <v>10</v>
      </c>
    </row>
    <row r="34" spans="1:5" ht="15">
      <c r="A34" s="181"/>
      <c r="B34" s="241" t="s">
        <v>36</v>
      </c>
      <c r="C34" s="24">
        <v>505</v>
      </c>
      <c r="D34" s="51">
        <v>506</v>
      </c>
      <c r="E34" s="256">
        <v>500</v>
      </c>
    </row>
    <row r="35" spans="1:5" ht="15">
      <c r="A35" s="181"/>
      <c r="B35" s="242" t="s">
        <v>38</v>
      </c>
      <c r="C35" s="26">
        <v>83153</v>
      </c>
      <c r="D35" s="79">
        <v>312915</v>
      </c>
      <c r="E35" s="257">
        <v>644440</v>
      </c>
    </row>
    <row r="36" spans="2:5" ht="15">
      <c r="B36" s="243" t="s">
        <v>126</v>
      </c>
      <c r="C36" s="136">
        <v>6</v>
      </c>
      <c r="D36" s="80">
        <v>6.8</v>
      </c>
      <c r="E36" s="258">
        <v>5.3</v>
      </c>
    </row>
    <row r="37" spans="2:5" ht="15">
      <c r="B37" s="296" t="s">
        <v>162</v>
      </c>
      <c r="C37" s="296"/>
      <c r="D37" s="296"/>
      <c r="E37" s="296"/>
    </row>
    <row r="38" spans="2:5" ht="15">
      <c r="B38" s="297" t="s">
        <v>164</v>
      </c>
      <c r="C38" s="297"/>
      <c r="D38" s="297"/>
      <c r="E38" s="297"/>
    </row>
    <row r="39" spans="2:5" ht="15">
      <c r="B39" s="298" t="s">
        <v>187</v>
      </c>
      <c r="C39" s="298"/>
      <c r="D39" s="298"/>
      <c r="E39" s="298"/>
    </row>
    <row r="40" spans="2:5" ht="15">
      <c r="B40" s="299" t="s">
        <v>80</v>
      </c>
      <c r="C40" s="299"/>
      <c r="D40" s="299"/>
      <c r="E40" s="299"/>
    </row>
    <row r="41" spans="2:5" ht="29.25" customHeight="1">
      <c r="B41" s="300" t="s">
        <v>188</v>
      </c>
      <c r="C41" s="301"/>
      <c r="D41" s="301"/>
      <c r="E41" s="301"/>
    </row>
    <row r="42" ht="15">
      <c r="B42" s="166"/>
    </row>
    <row r="43" ht="15">
      <c r="B43" s="99"/>
    </row>
  </sheetData>
  <sheetProtection/>
  <mergeCells count="6">
    <mergeCell ref="B2:E2"/>
    <mergeCell ref="B37:E37"/>
    <mergeCell ref="B38:E38"/>
    <mergeCell ref="B39:E39"/>
    <mergeCell ref="B40:E40"/>
    <mergeCell ref="B41:E41"/>
  </mergeCells>
  <printOptions/>
  <pageMargins left="0.7" right="0.7" top="0.75" bottom="0.75" header="0.3" footer="0.3"/>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2:E32"/>
  <sheetViews>
    <sheetView showGridLines="0" zoomScalePageLayoutView="0" workbookViewId="0" topLeftCell="A1">
      <selection activeCell="B2" sqref="B2:E27"/>
    </sheetView>
  </sheetViews>
  <sheetFormatPr defaultColWidth="11.421875" defaultRowHeight="15"/>
  <cols>
    <col min="2" max="2" width="69.00390625" style="0" bestFit="1" customWidth="1"/>
    <col min="3" max="3" width="18.140625" style="0" customWidth="1"/>
    <col min="4" max="4" width="16.57421875" style="0" customWidth="1"/>
    <col min="5" max="5" width="13.421875" style="0" customWidth="1"/>
  </cols>
  <sheetData>
    <row r="2" spans="2:5" ht="15">
      <c r="B2" s="295" t="s">
        <v>190</v>
      </c>
      <c r="C2" s="295"/>
      <c r="D2" s="295"/>
      <c r="E2" s="295"/>
    </row>
    <row r="3" spans="1:5" ht="24">
      <c r="A3" s="181"/>
      <c r="B3" s="308"/>
      <c r="C3" s="25" t="s">
        <v>0</v>
      </c>
      <c r="D3" s="82" t="s">
        <v>1</v>
      </c>
      <c r="E3" s="182" t="s">
        <v>2</v>
      </c>
    </row>
    <row r="4" spans="1:5" ht="15">
      <c r="A4" s="181"/>
      <c r="B4" s="309" t="s">
        <v>127</v>
      </c>
      <c r="C4" s="13">
        <v>53466</v>
      </c>
      <c r="D4" s="74">
        <v>185014</v>
      </c>
      <c r="E4" s="251">
        <v>451065</v>
      </c>
    </row>
    <row r="5" spans="1:5" s="100" customFormat="1" ht="15">
      <c r="A5" s="181"/>
      <c r="B5" s="310" t="s">
        <v>168</v>
      </c>
      <c r="C5" s="126">
        <v>14.1</v>
      </c>
      <c r="D5" s="127">
        <v>12.3</v>
      </c>
      <c r="E5" s="371">
        <v>11.8</v>
      </c>
    </row>
    <row r="6" spans="1:5" ht="15">
      <c r="A6" s="181"/>
      <c r="B6" s="309" t="s">
        <v>26</v>
      </c>
      <c r="C6" s="18"/>
      <c r="D6" s="74"/>
      <c r="E6" s="251"/>
    </row>
    <row r="7" spans="1:5" ht="15">
      <c r="A7" s="181"/>
      <c r="B7" s="239" t="s">
        <v>27</v>
      </c>
      <c r="C7" s="19">
        <v>14.2</v>
      </c>
      <c r="D7" s="112">
        <v>12.9</v>
      </c>
      <c r="E7" s="250">
        <v>14.9</v>
      </c>
    </row>
    <row r="8" spans="1:5" ht="15">
      <c r="A8" s="181"/>
      <c r="B8" s="311" t="s">
        <v>28</v>
      </c>
      <c r="C8" s="19">
        <v>17.7</v>
      </c>
      <c r="D8" s="73">
        <v>16.6</v>
      </c>
      <c r="E8" s="250">
        <v>17.7</v>
      </c>
    </row>
    <row r="9" spans="1:5" ht="15">
      <c r="A9" s="181"/>
      <c r="B9" s="311" t="s">
        <v>29</v>
      </c>
      <c r="C9" s="19">
        <v>27.4</v>
      </c>
      <c r="D9" s="73">
        <v>27.5</v>
      </c>
      <c r="E9" s="250">
        <v>26.9</v>
      </c>
    </row>
    <row r="10" spans="1:5" ht="15">
      <c r="A10" s="181"/>
      <c r="B10" s="312" t="s">
        <v>30</v>
      </c>
      <c r="C10" s="19">
        <v>22.4</v>
      </c>
      <c r="D10" s="73">
        <v>23.4</v>
      </c>
      <c r="E10" s="250">
        <v>21.9</v>
      </c>
    </row>
    <row r="11" spans="1:5" ht="15">
      <c r="A11" s="181"/>
      <c r="B11" s="312" t="s">
        <v>31</v>
      </c>
      <c r="C11" s="19">
        <v>18.2</v>
      </c>
      <c r="D11" s="73">
        <v>19.5</v>
      </c>
      <c r="E11" s="250">
        <v>18.5</v>
      </c>
    </row>
    <row r="12" spans="1:5" ht="15">
      <c r="A12" s="181"/>
      <c r="B12" s="309" t="s">
        <v>32</v>
      </c>
      <c r="C12" s="18"/>
      <c r="D12" s="74"/>
      <c r="E12" s="251"/>
    </row>
    <row r="13" spans="1:5" ht="15">
      <c r="A13" s="181"/>
      <c r="B13" s="311" t="s">
        <v>39</v>
      </c>
      <c r="C13" s="19">
        <v>21.4</v>
      </c>
      <c r="D13" s="73">
        <v>20.7</v>
      </c>
      <c r="E13" s="250">
        <v>22.6</v>
      </c>
    </row>
    <row r="14" spans="1:5" ht="15">
      <c r="A14" s="181"/>
      <c r="B14" s="311" t="s">
        <v>40</v>
      </c>
      <c r="C14" s="19">
        <v>24.4</v>
      </c>
      <c r="D14" s="73">
        <v>23.4</v>
      </c>
      <c r="E14" s="250">
        <v>25.6</v>
      </c>
    </row>
    <row r="15" spans="1:5" ht="15">
      <c r="A15" s="181"/>
      <c r="B15" s="311" t="s">
        <v>12</v>
      </c>
      <c r="C15" s="19">
        <v>1.1</v>
      </c>
      <c r="D15" s="73">
        <v>1</v>
      </c>
      <c r="E15" s="250">
        <v>1</v>
      </c>
    </row>
    <row r="16" spans="1:5" ht="15">
      <c r="A16" s="181"/>
      <c r="B16" s="312" t="s">
        <v>128</v>
      </c>
      <c r="C16" s="19">
        <v>24</v>
      </c>
      <c r="D16" s="73">
        <v>22.5</v>
      </c>
      <c r="E16" s="250">
        <v>22.2</v>
      </c>
    </row>
    <row r="17" spans="1:5" ht="15">
      <c r="A17" s="181"/>
      <c r="B17" s="312" t="s">
        <v>122</v>
      </c>
      <c r="C17" s="19">
        <v>5.7</v>
      </c>
      <c r="D17" s="73">
        <v>6.4</v>
      </c>
      <c r="E17" s="250">
        <v>5.8</v>
      </c>
    </row>
    <row r="18" spans="1:5" ht="15">
      <c r="A18" s="181"/>
      <c r="B18" s="312" t="s">
        <v>123</v>
      </c>
      <c r="C18" s="19">
        <v>23.4</v>
      </c>
      <c r="D18" s="73">
        <v>26</v>
      </c>
      <c r="E18" s="250">
        <v>22.7</v>
      </c>
    </row>
    <row r="19" spans="1:5" ht="15">
      <c r="A19" s="181"/>
      <c r="B19" s="313" t="s">
        <v>129</v>
      </c>
      <c r="C19" s="154">
        <v>94.6</v>
      </c>
      <c r="D19" s="155">
        <v>94.2</v>
      </c>
      <c r="E19" s="316">
        <v>94.5</v>
      </c>
    </row>
    <row r="20" spans="1:5" ht="15">
      <c r="A20" s="181"/>
      <c r="B20" s="313" t="s">
        <v>130</v>
      </c>
      <c r="C20" s="154">
        <v>6.4</v>
      </c>
      <c r="D20" s="155">
        <v>6.1</v>
      </c>
      <c r="E20" s="316">
        <v>6.2</v>
      </c>
    </row>
    <row r="21" spans="1:5" ht="15">
      <c r="A21" s="181"/>
      <c r="B21" s="180" t="s">
        <v>36</v>
      </c>
      <c r="C21" s="24">
        <v>259</v>
      </c>
      <c r="D21" s="113">
        <v>263</v>
      </c>
      <c r="E21" s="256">
        <v>256</v>
      </c>
    </row>
    <row r="22" spans="1:5" ht="15">
      <c r="A22" s="181"/>
      <c r="B22" s="314" t="s">
        <v>131</v>
      </c>
      <c r="C22" s="373">
        <v>118996</v>
      </c>
      <c r="D22" s="114">
        <v>427417</v>
      </c>
      <c r="E22" s="317">
        <v>988924</v>
      </c>
    </row>
    <row r="23" spans="1:5" ht="15">
      <c r="A23" s="181"/>
      <c r="B23" s="315" t="s">
        <v>107</v>
      </c>
      <c r="C23" s="147">
        <v>8.6</v>
      </c>
      <c r="D23" s="374">
        <v>9.3</v>
      </c>
      <c r="E23" s="372">
        <v>8.2</v>
      </c>
    </row>
    <row r="24" spans="2:5" ht="15">
      <c r="B24" s="296" t="s">
        <v>155</v>
      </c>
      <c r="C24" s="296"/>
      <c r="D24" s="296"/>
      <c r="E24" s="296"/>
    </row>
    <row r="25" spans="2:5" ht="15">
      <c r="B25" s="302" t="s">
        <v>165</v>
      </c>
      <c r="C25" s="302"/>
      <c r="D25" s="302"/>
      <c r="E25" s="302"/>
    </row>
    <row r="26" spans="2:5" ht="15">
      <c r="B26" s="301" t="s">
        <v>135</v>
      </c>
      <c r="C26" s="301"/>
      <c r="D26" s="301"/>
      <c r="E26" s="301"/>
    </row>
    <row r="27" ht="15">
      <c r="B27" s="166" t="s">
        <v>194</v>
      </c>
    </row>
    <row r="32" ht="15">
      <c r="D32" s="149">
        <f>C9+C10+C11</f>
        <v>68</v>
      </c>
    </row>
  </sheetData>
  <sheetProtection/>
  <mergeCells count="4">
    <mergeCell ref="B2:E2"/>
    <mergeCell ref="B24:E24"/>
    <mergeCell ref="B25:E25"/>
    <mergeCell ref="B26:E26"/>
  </mergeCells>
  <printOptions/>
  <pageMargins left="0.7" right="0.7" top="0.75" bottom="0.75" header="0.3" footer="0.3"/>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2:E15"/>
  <sheetViews>
    <sheetView showGridLines="0" tabSelected="1" zoomScalePageLayoutView="0" workbookViewId="0" topLeftCell="A1">
      <selection activeCell="B2" sqref="B2:E14"/>
    </sheetView>
  </sheetViews>
  <sheetFormatPr defaultColWidth="11.421875" defaultRowHeight="15"/>
  <cols>
    <col min="2" max="2" width="69.00390625" style="0" bestFit="1" customWidth="1"/>
    <col min="3" max="3" width="18.7109375" style="0" customWidth="1"/>
    <col min="4" max="4" width="16.7109375" style="0" customWidth="1"/>
    <col min="5" max="5" width="15.28125" style="0" customWidth="1"/>
  </cols>
  <sheetData>
    <row r="2" spans="2:5" ht="15">
      <c r="B2" s="295" t="s">
        <v>191</v>
      </c>
      <c r="C2" s="295"/>
      <c r="D2" s="295"/>
      <c r="E2" s="295"/>
    </row>
    <row r="3" spans="1:5" ht="24">
      <c r="A3" s="181"/>
      <c r="B3" s="233"/>
      <c r="C3" s="12" t="s">
        <v>0</v>
      </c>
      <c r="D3" s="68" t="s">
        <v>1</v>
      </c>
      <c r="E3" s="209" t="s">
        <v>2</v>
      </c>
    </row>
    <row r="4" spans="1:5" ht="15">
      <c r="A4" s="181"/>
      <c r="B4" s="309" t="s">
        <v>127</v>
      </c>
      <c r="C4" s="13">
        <v>7300</v>
      </c>
      <c r="D4" s="74">
        <v>23014</v>
      </c>
      <c r="E4" s="251">
        <v>64486</v>
      </c>
    </row>
    <row r="5" spans="1:5" s="100" customFormat="1" ht="15">
      <c r="A5" s="181"/>
      <c r="B5" s="171" t="s">
        <v>168</v>
      </c>
      <c r="C5" s="126">
        <v>14.8</v>
      </c>
      <c r="D5" s="127">
        <v>11</v>
      </c>
      <c r="E5" s="371">
        <v>10.5</v>
      </c>
    </row>
    <row r="6" spans="1:5" ht="15">
      <c r="A6" s="181"/>
      <c r="B6" s="313" t="s">
        <v>129</v>
      </c>
      <c r="C6" s="154">
        <v>94.5</v>
      </c>
      <c r="D6" s="153">
        <v>93.7</v>
      </c>
      <c r="E6" s="316">
        <v>94.8</v>
      </c>
    </row>
    <row r="7" spans="1:5" ht="15">
      <c r="A7" s="181"/>
      <c r="B7" s="321" t="s">
        <v>130</v>
      </c>
      <c r="C7" s="154">
        <v>4.7</v>
      </c>
      <c r="D7" s="153">
        <v>4.8</v>
      </c>
      <c r="E7" s="316">
        <v>4.6</v>
      </c>
    </row>
    <row r="8" spans="1:5" ht="15">
      <c r="A8" s="181"/>
      <c r="B8" s="315" t="s">
        <v>132</v>
      </c>
      <c r="C8" s="158">
        <v>40794</v>
      </c>
      <c r="D8" s="157">
        <v>129969</v>
      </c>
      <c r="E8" s="318">
        <v>367103</v>
      </c>
    </row>
    <row r="9" spans="1:5" ht="15">
      <c r="A9" s="181"/>
      <c r="B9" s="315" t="s">
        <v>133</v>
      </c>
      <c r="C9" s="147">
        <v>17.9</v>
      </c>
      <c r="D9" s="374">
        <v>17.7</v>
      </c>
      <c r="E9" s="372">
        <v>17.6</v>
      </c>
    </row>
    <row r="10" spans="1:5" ht="15">
      <c r="A10" s="181"/>
      <c r="B10" s="180" t="s">
        <v>36</v>
      </c>
      <c r="C10" s="24">
        <v>224</v>
      </c>
      <c r="D10" s="51">
        <v>224</v>
      </c>
      <c r="E10" s="319">
        <v>222</v>
      </c>
    </row>
    <row r="11" spans="1:5" ht="15">
      <c r="A11" s="181"/>
      <c r="B11" s="322" t="s">
        <v>131</v>
      </c>
      <c r="C11" s="111">
        <v>8750</v>
      </c>
      <c r="D11" s="83">
        <v>27713</v>
      </c>
      <c r="E11" s="320">
        <v>76904</v>
      </c>
    </row>
    <row r="12" spans="2:5" ht="15">
      <c r="B12" s="303" t="s">
        <v>155</v>
      </c>
      <c r="C12" s="296"/>
      <c r="D12" s="296"/>
      <c r="E12" s="296"/>
    </row>
    <row r="13" spans="2:5" ht="15">
      <c r="B13" s="304" t="s">
        <v>166</v>
      </c>
      <c r="C13" s="304"/>
      <c r="D13" s="304"/>
      <c r="E13" s="304"/>
    </row>
    <row r="14" spans="2:5" ht="15">
      <c r="B14" s="301" t="s">
        <v>135</v>
      </c>
      <c r="C14" s="301"/>
      <c r="D14" s="301"/>
      <c r="E14" s="301"/>
    </row>
    <row r="15" ht="15">
      <c r="B15" s="166"/>
    </row>
  </sheetData>
  <sheetProtection/>
  <mergeCells count="4">
    <mergeCell ref="B2:E2"/>
    <mergeCell ref="B12:E12"/>
    <mergeCell ref="B13:E13"/>
    <mergeCell ref="B14:E14"/>
  </mergeCells>
  <printOptions/>
  <pageMargins left="0.7" right="0.7" top="0.75" bottom="0.75" header="0.3" footer="0.3"/>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CAF941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FLAMAND 941</dc:creator>
  <cp:keywords/>
  <dc:description/>
  <cp:lastModifiedBy>Nadine PONTOU 941</cp:lastModifiedBy>
  <cp:lastPrinted>2017-11-21T12:29:44Z</cp:lastPrinted>
  <dcterms:created xsi:type="dcterms:W3CDTF">2014-04-17T06:35:07Z</dcterms:created>
  <dcterms:modified xsi:type="dcterms:W3CDTF">2019-10-01T09:28:47Z</dcterms:modified>
  <cp:category/>
  <cp:version/>
  <cp:contentType/>
  <cp:contentStatus/>
</cp:coreProperties>
</file>