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3580" windowHeight="11385" activeTab="0"/>
  </bookViews>
  <sheets>
    <sheet name="Tableau 1" sheetId="1" r:id="rId1"/>
    <sheet name="Figure 1" sheetId="2" r:id="rId2"/>
    <sheet name="Figure 2" sheetId="3" r:id="rId3"/>
    <sheet name="Tableau 2" sheetId="4" r:id="rId4"/>
    <sheet name="Figure 3" sheetId="5" r:id="rId5"/>
    <sheet name="Figure 4" sheetId="6" r:id="rId6"/>
  </sheets>
  <externalReferences>
    <externalReference r:id="rId9"/>
    <externalReference r:id="rId10"/>
    <externalReference r:id="rId11"/>
  </externalReferences>
  <definedNames>
    <definedName name="donnee" localSheetId="2">#REF!</definedName>
    <definedName name="donnee" localSheetId="0">#REF!</definedName>
    <definedName name="donnee" localSheetId="3">#REF!</definedName>
    <definedName name="donnee">#REF!</definedName>
    <definedName name="note" localSheetId="2">#REF!</definedName>
    <definedName name="note" localSheetId="0">#REF!</definedName>
    <definedName name="note" localSheetId="3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<sst xmlns="http://schemas.openxmlformats.org/spreadsheetml/2006/main" count="101" uniqueCount="82">
  <si>
    <t>Entrées en provenance d'autres situations</t>
  </si>
  <si>
    <t>Entrées en provenance du Rsa</t>
  </si>
  <si>
    <t>Sorties vers le Rsa</t>
  </si>
  <si>
    <t>Sorties vers d'autres situations</t>
  </si>
  <si>
    <t>entre mars et juin</t>
  </si>
  <si>
    <t>entre juin et septembre</t>
  </si>
  <si>
    <t>entre septembre et décembre</t>
  </si>
  <si>
    <t>Bénéficiaires de la prime d'activité</t>
  </si>
  <si>
    <t>avec au moins une bonification individuelle</t>
  </si>
  <si>
    <t>avec majoration pour isolement</t>
  </si>
  <si>
    <t>moins de 25 ans*</t>
  </si>
  <si>
    <t>25 ans ou plus*</t>
  </si>
  <si>
    <t>*âge du responsable du dossier</t>
  </si>
  <si>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</si>
  <si>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</si>
  <si>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</si>
  <si>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</si>
  <si>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</si>
  <si>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</si>
  <si>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</si>
  <si>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</si>
  <si>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</si>
  <si>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Prime d'activité</t>
  </si>
  <si>
    <t>Rsa socle + Prime d'activité</t>
  </si>
  <si>
    <t>Total Prime d'activité</t>
  </si>
  <si>
    <t>Avec au moins une bonification individuelle</t>
  </si>
  <si>
    <t>Avec majoration pour isolement</t>
  </si>
  <si>
    <t>Personnes couvertes par la Prime d'activité</t>
  </si>
  <si>
    <t>Mars 2016</t>
  </si>
  <si>
    <t>Juin 2016</t>
  </si>
  <si>
    <t>Sept 2016</t>
  </si>
  <si>
    <t>Dec 2016</t>
  </si>
  <si>
    <t>Mars 2017</t>
  </si>
  <si>
    <t>Prime d'activité avec majoration pour isolement</t>
  </si>
  <si>
    <t>Prime d'activité sans majoration pour isolement</t>
  </si>
  <si>
    <t>Evolution en glissement annuel de la prime d'activité</t>
  </si>
  <si>
    <t>entre décembre et mars</t>
  </si>
  <si>
    <t>Juin 2017</t>
  </si>
  <si>
    <t>entre mars et juin 2017</t>
  </si>
  <si>
    <t>Sept 2017</t>
  </si>
  <si>
    <t>entre juin et septembre 2017</t>
  </si>
  <si>
    <t>Dec 2017</t>
  </si>
  <si>
    <t>entre septembre et décembre 2017</t>
  </si>
  <si>
    <t>Tableau 1.  Nombre de foyers bénéficiaires de la prime d’activité entre mars 2016 et mars 2018, en Île-de-France</t>
  </si>
  <si>
    <t>Source : Caisses d’allocations familiales d’Île-de-France, mars 2016 à mars 2018.</t>
  </si>
  <si>
    <t>Lecture : Fin mars 2018, le nombre d’allocataires franciliens de la prime d’activité âgés de 25 ans ou plus s'établit à 325 038.</t>
  </si>
  <si>
    <t>Proportion des moins de 25 ans</t>
  </si>
  <si>
    <t>Source : Caisses d’allocations familiales d’Île-de-France, 2016, 2017 et mars 2018.</t>
  </si>
  <si>
    <t>Lecture : Fin mars 2018, le nombre d’allocataires franciliens de la prime d’activité âgés de moins de 25 ans s’établit à 60 448.</t>
  </si>
  <si>
    <t>Figure 2. Nombre de foyers franciliens bénéficiaires de la prime d’activité en fin de trimestre (en milliers) et évolution en glissement annuel (en %)</t>
  </si>
  <si>
    <t>Mars 2018</t>
  </si>
  <si>
    <t>Source : Caisses d’allocations familiales d’Île-de-France, 2016, 2017 et mars 2018</t>
  </si>
  <si>
    <t>Lecture : L’évolution en glissement annuel du nombre de bénéficiaires de la prime d’activité en mars 2018 s’établit à + 5,8  %.</t>
  </si>
  <si>
    <t>Evolution 31-12-2017/31-03-2018 (en%)</t>
  </si>
  <si>
    <t>Population couverte par la Prime d'activité</t>
  </si>
  <si>
    <t>Source : Caisses d’allocations familiales d’Île-de-France, mars 2018 ; Insee, recensement 2014.</t>
  </si>
  <si>
    <t>Lecture : Fin mars 2018, le nombre d'allocataires parisiens de la prime d’activité s'établit 63 636.</t>
  </si>
  <si>
    <t>Tableau 2. Répartition des bénéficiaires de la prime d’activité, en Île-de-France, par département, au 31 mars 2018</t>
  </si>
  <si>
    <t>Figure 3. Nombre d’entrants et de sortants de la prime d’activité selon leur droit au Rsa (en milliers)</t>
  </si>
  <si>
    <t>entre décembre 2017 et mars 2018</t>
  </si>
  <si>
    <t>Source : Caisses d’allocations familiales d’Île-de-France, 2016, 2017 et mars 2018.</t>
  </si>
  <si>
    <t>Lecture : Lecture : Entre décembre 2017 et mars 2018, environ 91 000 foyers sont entrés dans la prime d'activité.</t>
  </si>
  <si>
    <t>Mars 2018 / Mars 2016</t>
  </si>
  <si>
    <t>Bénéficaires PPA</t>
  </si>
  <si>
    <t>Qui étaient déjà PPA en mars 2016</t>
  </si>
  <si>
    <t>Anciens bénéficiaires du rsa socle droit versé</t>
  </si>
  <si>
    <t>Déjà bénéficiaires de la prime d'activité en mars 2016</t>
  </si>
  <si>
    <t>Anciens bénéficiaires du rsa socle droit suspendu</t>
  </si>
  <si>
    <t>Bénéficaires d'une autre prestation Caf</t>
  </si>
  <si>
    <t>18 à 24 ans</t>
  </si>
  <si>
    <t>25 ans et plus</t>
  </si>
  <si>
    <t>Pas connu de la Caf</t>
  </si>
  <si>
    <t>Nouveaux allocataires Caf 18 à 24 ans</t>
  </si>
  <si>
    <t>Figure 4. Répartition des foyers franciliens bénéficiaires de la prime d’activité au 31 mars 2018 selon leur situation fin mars 2016 (en %)</t>
  </si>
  <si>
    <t>Source : Caisses d’allocations familiales d’Île-de-France, mars 2016 et mars 2018.</t>
  </si>
  <si>
    <t>Lecture : Fin mars 2018, le nombre d’allocataires franciliens de la prime d’activité âgés de 25 ans ou plus s’établit à 325 038.</t>
  </si>
  <si>
    <t xml:space="preserve">Figure 1. Evolution de l’ensemble des bénéficiaires de la prime d’activité en fin de trimestre et des jeunes de moins de 25 ans (en milliers)  </t>
  </si>
  <si>
    <t>Anciens bénéficiaires du Rsa socle droit versé</t>
  </si>
  <si>
    <t>Anciens bénéficiaires du Rsa socle droit suspendu</t>
  </si>
  <si>
    <t>Bénéficiaires d'une autre prestation Caf 18 à 24 ans</t>
  </si>
  <si>
    <t>Bénéficiaires d'une autre prestation Caf 25 ans ou plus</t>
  </si>
  <si>
    <t>Nouveaux allocataires Caf 25 ans ou plus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</si>
</sst>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mmmm\ d\,\ yyyy"/>
    <numFmt numFmtId="166" formatCode="#,##0.0"/>
    <numFmt numFmtId="167" formatCode="General_)"/>
    <numFmt numFmtId="168" formatCode="0.00_)"/>
    <numFmt numFmtId="169" formatCode="#,###,##0"/>
    <numFmt numFmtId="170" formatCode="#,##0\ &quot;F&quot;;\-#,##0\ &quot;F&quot;"/>
    <numFmt numFmtId="171" formatCode="\(##\);\(##\)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_-* #,##0.0\ _€_-;\-* #,##0.0\ _€_-;_-* &quot;-&quot;??\ _€_-;_-@_-"/>
    <numFmt numFmtId="177" formatCode="[$-40C]dddd\ d\ mmmm\ yyyy"/>
    <numFmt numFmtId="178" formatCode="0.000000"/>
    <numFmt numFmtId="179" formatCode="0.00000"/>
    <numFmt numFmtId="180" formatCode="0.0000"/>
    <numFmt numFmtId="181" formatCode="0.000"/>
    <numFmt numFmtId="182" formatCode="0.0000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7"/>
      <color indexed="10"/>
      <name val="Arial"/>
      <family val="0"/>
    </font>
    <font>
      <sz val="6.4"/>
      <color indexed="8"/>
      <name val="Arial"/>
      <family val="0"/>
    </font>
    <font>
      <b/>
      <sz val="8"/>
      <color indexed="24"/>
      <name val="Arial"/>
      <family val="0"/>
    </font>
    <font>
      <b/>
      <sz val="8"/>
      <color indexed="1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9"/>
      <color indexed="10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18"/>
      <name val="Arial"/>
      <family val="2"/>
    </font>
    <font>
      <i/>
      <sz val="10"/>
      <color indexed="8"/>
      <name val="Arial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9"/>
      <color rgb="FF0000BE"/>
      <name val="Arial"/>
      <family val="2"/>
    </font>
    <font>
      <sz val="10"/>
      <color rgb="FF0000BE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" fillId="0" borderId="1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0" fontId="71" fillId="0" borderId="0" applyNumberFormat="0" applyFill="0" applyBorder="0" applyAlignment="0" applyProtection="0"/>
    <xf numFmtId="0" fontId="4" fillId="26" borderId="2" applyNumberFormat="0" applyFont="0" applyFill="0" applyBorder="0" applyAlignment="0">
      <protection/>
    </xf>
    <xf numFmtId="0" fontId="72" fillId="27" borderId="3" applyNumberFormat="0" applyAlignment="0" applyProtection="0"/>
    <xf numFmtId="0" fontId="73" fillId="0" borderId="4" applyNumberFormat="0" applyFill="0" applyAlignment="0" applyProtection="0"/>
    <xf numFmtId="0" fontId="5" fillId="28" borderId="5">
      <alignment horizontal="center" vertical="center"/>
      <protection/>
    </xf>
    <xf numFmtId="0" fontId="5" fillId="28" borderId="5">
      <alignment horizontal="center" vertical="center"/>
      <protection/>
    </xf>
    <xf numFmtId="0" fontId="6" fillId="26" borderId="6">
      <alignment horizontal="left" vertical="top" wrapText="1"/>
      <protection/>
    </xf>
    <xf numFmtId="0" fontId="6" fillId="26" borderId="6">
      <alignment horizontal="left" vertical="top" wrapText="1"/>
      <protection/>
    </xf>
    <xf numFmtId="49" fontId="7" fillId="29" borderId="7">
      <alignment vertical="center" wrapText="1"/>
      <protection/>
    </xf>
    <xf numFmtId="49" fontId="7" fillId="29" borderId="7">
      <alignment vertical="center" wrapText="1"/>
      <protection/>
    </xf>
    <xf numFmtId="49" fontId="8" fillId="30" borderId="8">
      <alignment vertical="center" wrapText="1"/>
      <protection/>
    </xf>
    <xf numFmtId="49" fontId="8" fillId="30" borderId="8">
      <alignment vertical="center" wrapText="1"/>
      <protection/>
    </xf>
    <xf numFmtId="0" fontId="9" fillId="28" borderId="9">
      <alignment horizontal="left" vertical="center" wrapText="1"/>
      <protection/>
    </xf>
    <xf numFmtId="0" fontId="9" fillId="28" borderId="9">
      <alignment horizontal="left" vertical="center" wrapText="1"/>
      <protection/>
    </xf>
    <xf numFmtId="49" fontId="10" fillId="31" borderId="10">
      <alignment vertical="top" wrapText="1"/>
      <protection/>
    </xf>
    <xf numFmtId="49" fontId="10" fillId="31" borderId="10">
      <alignment vertical="top" wrapText="1"/>
      <protection/>
    </xf>
    <xf numFmtId="0" fontId="0" fillId="32" borderId="11" applyNumberFormat="0" applyFont="0" applyAlignment="0" applyProtection="0"/>
    <xf numFmtId="49" fontId="10" fillId="0" borderId="0">
      <alignment vertical="top" wrapText="1"/>
      <protection/>
    </xf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49" fontId="11" fillId="0" borderId="10">
      <alignment horizontal="right" vertical="top"/>
      <protection/>
    </xf>
    <xf numFmtId="0" fontId="12" fillId="33" borderId="12">
      <alignment horizontal="centerContinuous"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74" fillId="34" borderId="3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167" fontId="2" fillId="0" borderId="13">
      <alignment horizontal="left"/>
      <protection/>
    </xf>
    <xf numFmtId="0" fontId="75" fillId="35" borderId="0" applyNumberFormat="0" applyBorder="0" applyAlignment="0" applyProtection="0"/>
    <xf numFmtId="168" fontId="16" fillId="0" borderId="0" applyNumberFormat="0" applyFont="0" applyAlignment="0">
      <protection/>
    </xf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9" fontId="19" fillId="36" borderId="0" applyNumberFormat="0" applyBorder="0">
      <alignment horizontal="right"/>
      <protection locked="0"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0" fontId="10" fillId="0" borderId="0">
      <alignment/>
      <protection/>
    </xf>
    <xf numFmtId="0" fontId="78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2" fillId="0" borderId="0">
      <alignment/>
      <protection/>
    </xf>
    <xf numFmtId="171" fontId="23" fillId="0" borderId="0">
      <alignment horizontal="right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9" fillId="38" borderId="0" applyNumberFormat="0" applyBorder="0" applyAlignment="0" applyProtection="0"/>
    <xf numFmtId="0" fontId="80" fillId="27" borderId="14" applyNumberFormat="0" applyAlignment="0" applyProtection="0"/>
    <xf numFmtId="0" fontId="15" fillId="0" borderId="0">
      <alignment vertical="top" wrapText="1"/>
      <protection/>
    </xf>
    <xf numFmtId="0" fontId="15" fillId="0" borderId="0">
      <alignment vertical="top" wrapText="1"/>
      <protection/>
    </xf>
    <xf numFmtId="3" fontId="24" fillId="28" borderId="15">
      <alignment vertical="center"/>
      <protection/>
    </xf>
    <xf numFmtId="3" fontId="24" fillId="28" borderId="15">
      <alignment vertical="center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0" fontId="10" fillId="39" borderId="16" applyBorder="0">
      <alignment horizontal="left" vertical="center"/>
      <protection/>
    </xf>
    <xf numFmtId="0" fontId="10" fillId="39" borderId="16" applyBorder="0">
      <alignment horizontal="left" vertical="center"/>
      <protection/>
    </xf>
    <xf numFmtId="0" fontId="10" fillId="33" borderId="12">
      <alignment horizontal="left" vertical="center" wrapText="1"/>
      <protection/>
    </xf>
    <xf numFmtId="0" fontId="10" fillId="33" borderId="12">
      <alignment horizontal="left" vertical="center" wrapText="1"/>
      <protection/>
    </xf>
    <xf numFmtId="0" fontId="10" fillId="40" borderId="12">
      <alignment horizontal="left" vertical="center" wrapText="1"/>
      <protection/>
    </xf>
    <xf numFmtId="0" fontId="10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0" fillId="41" borderId="12">
      <alignment horizontal="left" vertical="center" wrapText="1"/>
      <protection/>
    </xf>
    <xf numFmtId="0" fontId="10" fillId="41" borderId="12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27" fillId="36" borderId="0" applyNumberFormat="0" applyBorder="0">
      <alignment horizontal="center"/>
      <protection locked="0"/>
    </xf>
    <xf numFmtId="169" fontId="28" fillId="36" borderId="0" applyNumberFormat="0" applyBorder="0">
      <alignment horizontal="center"/>
      <protection locked="0"/>
    </xf>
    <xf numFmtId="169" fontId="28" fillId="36" borderId="0" applyNumberFormat="0" applyBorder="0">
      <alignment horizontal="center"/>
      <protection locked="0"/>
    </xf>
    <xf numFmtId="169" fontId="19" fillId="42" borderId="0" applyNumberFormat="0" applyBorder="0">
      <alignment horizontal="left"/>
      <protection locked="0"/>
    </xf>
    <xf numFmtId="169" fontId="29" fillId="36" borderId="0" applyNumberFormat="0" applyBorder="0">
      <alignment horizontal="left"/>
      <protection locked="0"/>
    </xf>
    <xf numFmtId="0" fontId="83" fillId="0" borderId="18" applyNumberFormat="0" applyFill="0" applyAlignment="0" applyProtection="0"/>
    <xf numFmtId="0" fontId="84" fillId="0" borderId="19" applyNumberFormat="0" applyFill="0" applyAlignment="0" applyProtection="0"/>
    <xf numFmtId="0" fontId="85" fillId="0" borderId="20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87" fillId="43" borderId="23" applyNumberFormat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</cellStyleXfs>
  <cellXfs count="96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center" wrapText="1"/>
    </xf>
    <xf numFmtId="3" fontId="88" fillId="0" borderId="0" xfId="0" applyNumberFormat="1" applyFont="1" applyAlignment="1">
      <alignment horizontal="right" vertical="center"/>
    </xf>
    <xf numFmtId="0" fontId="89" fillId="0" borderId="0" xfId="0" applyFont="1" applyFill="1" applyBorder="1" applyAlignment="1">
      <alignment/>
    </xf>
    <xf numFmtId="0" fontId="88" fillId="0" borderId="24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horizontal="center" vertical="center" wrapText="1"/>
    </xf>
    <xf numFmtId="172" fontId="9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0" fillId="0" borderId="0" xfId="0" applyFont="1" applyBorder="1" applyAlignment="1">
      <alignment/>
    </xf>
    <xf numFmtId="166" fontId="8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2" fontId="88" fillId="0" borderId="0" xfId="0" applyNumberFormat="1" applyFont="1" applyAlignment="1">
      <alignment/>
    </xf>
    <xf numFmtId="0" fontId="0" fillId="0" borderId="0" xfId="0" applyFill="1" applyAlignment="1">
      <alignment/>
    </xf>
    <xf numFmtId="17" fontId="92" fillId="0" borderId="0" xfId="0" applyNumberFormat="1" applyFont="1" applyAlignment="1" quotePrefix="1">
      <alignment horizontal="center"/>
    </xf>
    <xf numFmtId="17" fontId="88" fillId="0" borderId="0" xfId="0" applyNumberFormat="1" applyFont="1" applyAlignment="1" quotePrefix="1">
      <alignment horizontal="center"/>
    </xf>
    <xf numFmtId="3" fontId="88" fillId="0" borderId="0" xfId="0" applyNumberFormat="1" applyFont="1" applyAlignment="1">
      <alignment/>
    </xf>
    <xf numFmtId="0" fontId="91" fillId="0" borderId="0" xfId="0" applyFont="1" applyAlignment="1">
      <alignment/>
    </xf>
    <xf numFmtId="1" fontId="88" fillId="0" borderId="0" xfId="0" applyNumberFormat="1" applyFont="1" applyAlignment="1">
      <alignment horizontal="right" vertical="center"/>
    </xf>
    <xf numFmtId="0" fontId="88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166" fontId="88" fillId="0" borderId="0" xfId="0" applyNumberFormat="1" applyFont="1" applyAlignment="1">
      <alignment/>
    </xf>
    <xf numFmtId="0" fontId="30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25" xfId="0" applyBorder="1" applyAlignment="1">
      <alignment/>
    </xf>
    <xf numFmtId="17" fontId="88" fillId="0" borderId="26" xfId="0" applyNumberFormat="1" applyFont="1" applyBorder="1" applyAlignment="1">
      <alignment horizontal="center" vertical="center" wrapText="1"/>
    </xf>
    <xf numFmtId="17" fontId="88" fillId="0" borderId="16" xfId="0" applyNumberFormat="1" applyFont="1" applyBorder="1" applyAlignment="1">
      <alignment horizontal="center" vertical="center" wrapText="1"/>
    </xf>
    <xf numFmtId="17" fontId="88" fillId="0" borderId="24" xfId="0" applyNumberFormat="1" applyFont="1" applyBorder="1" applyAlignment="1">
      <alignment horizontal="center" vertical="center" wrapText="1"/>
    </xf>
    <xf numFmtId="17" fontId="88" fillId="0" borderId="27" xfId="0" applyNumberFormat="1" applyFont="1" applyBorder="1" applyAlignment="1">
      <alignment horizontal="center" vertical="center" wrapText="1"/>
    </xf>
    <xf numFmtId="0" fontId="92" fillId="0" borderId="25" xfId="0" applyFont="1" applyBorder="1" applyAlignment="1">
      <alignment/>
    </xf>
    <xf numFmtId="3" fontId="92" fillId="0" borderId="26" xfId="0" applyNumberFormat="1" applyFont="1" applyBorder="1" applyAlignment="1">
      <alignment/>
    </xf>
    <xf numFmtId="3" fontId="92" fillId="0" borderId="16" xfId="0" applyNumberFormat="1" applyFont="1" applyBorder="1" applyAlignment="1">
      <alignment/>
    </xf>
    <xf numFmtId="3" fontId="92" fillId="0" borderId="24" xfId="0" applyNumberFormat="1" applyFont="1" applyBorder="1" applyAlignment="1">
      <alignment/>
    </xf>
    <xf numFmtId="3" fontId="92" fillId="0" borderId="12" xfId="0" applyNumberFormat="1" applyFont="1" applyBorder="1" applyAlignment="1">
      <alignment/>
    </xf>
    <xf numFmtId="3" fontId="92" fillId="0" borderId="25" xfId="0" applyNumberFormat="1" applyFont="1" applyBorder="1" applyAlignment="1">
      <alignment/>
    </xf>
    <xf numFmtId="3" fontId="92" fillId="0" borderId="27" xfId="0" applyNumberFormat="1" applyFont="1" applyBorder="1" applyAlignment="1">
      <alignment/>
    </xf>
    <xf numFmtId="3" fontId="88" fillId="0" borderId="26" xfId="0" applyNumberFormat="1" applyFont="1" applyBorder="1" applyAlignment="1">
      <alignment/>
    </xf>
    <xf numFmtId="3" fontId="88" fillId="0" borderId="16" xfId="0" applyNumberFormat="1" applyFont="1" applyBorder="1" applyAlignment="1">
      <alignment/>
    </xf>
    <xf numFmtId="3" fontId="88" fillId="0" borderId="24" xfId="0" applyNumberFormat="1" applyFont="1" applyBorder="1" applyAlignment="1">
      <alignment/>
    </xf>
    <xf numFmtId="3" fontId="88" fillId="0" borderId="28" xfId="0" applyNumberFormat="1" applyFont="1" applyBorder="1" applyAlignment="1">
      <alignment/>
    </xf>
    <xf numFmtId="3" fontId="88" fillId="0" borderId="29" xfId="0" applyNumberFormat="1" applyFont="1" applyBorder="1" applyAlignment="1">
      <alignment/>
    </xf>
    <xf numFmtId="3" fontId="88" fillId="0" borderId="30" xfId="0" applyNumberFormat="1" applyFont="1" applyBorder="1" applyAlignment="1">
      <alignment/>
    </xf>
    <xf numFmtId="3" fontId="88" fillId="0" borderId="31" xfId="0" applyNumberFormat="1" applyFont="1" applyBorder="1" applyAlignment="1">
      <alignment/>
    </xf>
    <xf numFmtId="3" fontId="88" fillId="0" borderId="32" xfId="0" applyNumberFormat="1" applyFont="1" applyBorder="1" applyAlignment="1">
      <alignment/>
    </xf>
    <xf numFmtId="3" fontId="88" fillId="0" borderId="29" xfId="0" applyNumberFormat="1" applyFont="1" applyFill="1" applyBorder="1" applyAlignment="1">
      <alignment/>
    </xf>
    <xf numFmtId="3" fontId="88" fillId="0" borderId="28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3" fontId="88" fillId="0" borderId="16" xfId="0" applyNumberFormat="1" applyFont="1" applyFill="1" applyBorder="1" applyAlignment="1">
      <alignment/>
    </xf>
    <xf numFmtId="3" fontId="88" fillId="0" borderId="24" xfId="0" applyNumberFormat="1" applyFont="1" applyFill="1" applyBorder="1" applyAlignment="1">
      <alignment/>
    </xf>
    <xf numFmtId="0" fontId="88" fillId="0" borderId="32" xfId="0" applyFont="1" applyBorder="1" applyAlignment="1">
      <alignment/>
    </xf>
    <xf numFmtId="3" fontId="88" fillId="0" borderId="30" xfId="0" applyNumberFormat="1" applyFont="1" applyFill="1" applyBorder="1" applyAlignment="1">
      <alignment/>
    </xf>
    <xf numFmtId="3" fontId="88" fillId="0" borderId="31" xfId="0" applyNumberFormat="1" applyFont="1" applyFill="1" applyBorder="1" applyAlignment="1">
      <alignment/>
    </xf>
    <xf numFmtId="3" fontId="88" fillId="0" borderId="3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88" fillId="0" borderId="0" xfId="0" applyFont="1" applyFill="1" applyBorder="1" applyAlignment="1">
      <alignment/>
    </xf>
    <xf numFmtId="172" fontId="0" fillId="0" borderId="0" xfId="0" applyNumberForma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Fill="1" applyBorder="1" applyAlignment="1">
      <alignment/>
    </xf>
    <xf numFmtId="0" fontId="88" fillId="0" borderId="0" xfId="0" applyFont="1" applyAlignment="1">
      <alignment horizontal="center"/>
    </xf>
    <xf numFmtId="0" fontId="0" fillId="0" borderId="24" xfId="0" applyBorder="1" applyAlignment="1">
      <alignment/>
    </xf>
    <xf numFmtId="0" fontId="97" fillId="0" borderId="16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98" fillId="0" borderId="0" xfId="0" applyFont="1" applyFill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0" fontId="97" fillId="0" borderId="32" xfId="0" applyFont="1" applyFill="1" applyBorder="1" applyAlignment="1">
      <alignment horizontal="left" vertical="center" wrapText="1"/>
    </xf>
    <xf numFmtId="3" fontId="31" fillId="0" borderId="31" xfId="0" applyNumberFormat="1" applyFont="1" applyBorder="1" applyAlignment="1">
      <alignment horizontal="right" vertical="center"/>
    </xf>
    <xf numFmtId="3" fontId="31" fillId="0" borderId="30" xfId="0" applyNumberFormat="1" applyFont="1" applyBorder="1" applyAlignment="1">
      <alignment horizontal="right" vertical="center"/>
    </xf>
    <xf numFmtId="3" fontId="31" fillId="0" borderId="32" xfId="0" applyNumberFormat="1" applyFont="1" applyBorder="1" applyAlignment="1">
      <alignment horizontal="right" vertical="center"/>
    </xf>
    <xf numFmtId="3" fontId="31" fillId="0" borderId="35" xfId="0" applyNumberFormat="1" applyFont="1" applyBorder="1" applyAlignment="1">
      <alignment horizontal="right" vertical="center"/>
    </xf>
    <xf numFmtId="0" fontId="89" fillId="0" borderId="0" xfId="0" applyFont="1" applyFill="1" applyBorder="1" applyAlignment="1">
      <alignment horizontal="left" vertical="center" wrapText="1"/>
    </xf>
    <xf numFmtId="0" fontId="97" fillId="0" borderId="24" xfId="0" applyFont="1" applyFill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right" vertical="center"/>
    </xf>
    <xf numFmtId="172" fontId="10" fillId="0" borderId="27" xfId="0" applyNumberFormat="1" applyFont="1" applyBorder="1" applyAlignment="1">
      <alignment horizontal="right" vertical="center"/>
    </xf>
    <xf numFmtId="172" fontId="10" fillId="0" borderId="25" xfId="0" applyNumberFormat="1" applyFont="1" applyBorder="1" applyAlignment="1">
      <alignment horizontal="right" vertical="center"/>
    </xf>
    <xf numFmtId="172" fontId="10" fillId="0" borderId="36" xfId="0" applyNumberFormat="1" applyFont="1" applyBorder="1" applyAlignment="1">
      <alignment horizontal="right" vertical="center"/>
    </xf>
    <xf numFmtId="172" fontId="10" fillId="0" borderId="31" xfId="0" applyNumberFormat="1" applyFont="1" applyBorder="1" applyAlignment="1">
      <alignment horizontal="right" vertical="center"/>
    </xf>
    <xf numFmtId="172" fontId="10" fillId="0" borderId="32" xfId="0" applyNumberFormat="1" applyFont="1" applyBorder="1" applyAlignment="1">
      <alignment horizontal="right" vertical="center"/>
    </xf>
    <xf numFmtId="172" fontId="10" fillId="0" borderId="30" xfId="0" applyNumberFormat="1" applyFont="1" applyBorder="1" applyAlignment="1">
      <alignment horizontal="right" vertical="center"/>
    </xf>
    <xf numFmtId="172" fontId="10" fillId="0" borderId="35" xfId="0" applyNumberFormat="1" applyFont="1" applyBorder="1" applyAlignment="1">
      <alignment horizontal="right" vertical="center"/>
    </xf>
    <xf numFmtId="0" fontId="92" fillId="0" borderId="0" xfId="0" applyFont="1" applyAlignment="1">
      <alignment horizontal="right"/>
    </xf>
    <xf numFmtId="3" fontId="92" fillId="0" borderId="0" xfId="0" applyNumberFormat="1" applyFont="1" applyAlignment="1">
      <alignment/>
    </xf>
    <xf numFmtId="0" fontId="88" fillId="0" borderId="0" xfId="0" applyFont="1" applyAlignment="1">
      <alignment horizontal="right"/>
    </xf>
    <xf numFmtId="49" fontId="88" fillId="0" borderId="0" xfId="0" applyNumberFormat="1" applyFont="1" applyAlignment="1">
      <alignment horizontal="center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1'!#REF!</c:f>
            </c:strRef>
          </c:cat>
          <c:val>
            <c:numRef>
              <c:f>'Figure 1'!#REF!</c:f>
            </c:numRef>
          </c:val>
        </c:ser>
        <c:ser>
          <c:idx val="1"/>
          <c:order val="1"/>
          <c:tx>
            <c:strRef>
              <c:f>'Figure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1'!#REF!</c:f>
            </c:strRef>
          </c:cat>
          <c:val>
            <c:numRef>
              <c:f>'Figure 1'!#REF!</c:f>
            </c:numRef>
          </c:val>
        </c:ser>
        <c:overlap val="100"/>
        <c:gapWidth val="54"/>
        <c:axId val="63707394"/>
        <c:axId val="36495635"/>
      </c:barChart>
      <c:lineChart>
        <c:grouping val="standard"/>
        <c:varyColors val="0"/>
        <c:ser>
          <c:idx val="2"/>
          <c:order val="2"/>
          <c:tx>
            <c:strRef>
              <c:f>'Figure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1'!#REF!</c:f>
            </c:strRef>
          </c:cat>
          <c:val>
            <c:numRef>
              <c:f>'Figure 1'!#REF!</c:f>
            </c:numRef>
          </c:val>
          <c:smooth val="0"/>
        </c:ser>
        <c:axId val="60025260"/>
        <c:axId val="3356429"/>
      </c:line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95635"/>
        <c:crosses val="autoZero"/>
        <c:auto val="1"/>
        <c:lblOffset val="100"/>
        <c:tickLblSkip val="1"/>
        <c:noMultiLvlLbl val="0"/>
      </c:catAx>
      <c:valAx>
        <c:axId val="36495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(en milliers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07394"/>
        <c:crossesAt val="1"/>
        <c:crossBetween val="between"/>
        <c:dispUnits/>
      </c:valAx>
      <c:catAx>
        <c:axId val="60025260"/>
        <c:scaling>
          <c:orientation val="minMax"/>
        </c:scaling>
        <c:axPos val="b"/>
        <c:delete val="1"/>
        <c:majorTickMark val="out"/>
        <c:minorTickMark val="none"/>
        <c:tickLblPos val="nextTo"/>
        <c:crossAx val="3356429"/>
        <c:crosses val="autoZero"/>
        <c:auto val="1"/>
        <c:lblOffset val="100"/>
        <c:tickLblSkip val="1"/>
        <c:noMultiLvlLbl val="0"/>
      </c:catAx>
      <c:valAx>
        <c:axId val="3356429"/>
        <c:scaling>
          <c:orientation val="minMax"/>
          <c:max val="3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FF0000"/>
                    </a:solidFill>
                  </a:rPr>
                  <a:t>(en 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FF0000"/>
                </a:solidFill>
              </a:defRPr>
            </a:pPr>
          </a:p>
        </c:txPr>
        <c:crossAx val="600252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955"/>
          <c:w val="0.988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1'!$C$25</c:f>
              <c:strCache>
                <c:ptCount val="1"/>
                <c:pt idx="0">
                  <c:v>Bénéficiaires de la prime d'activité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'Figure 1'!$D$24:$L$24</c:f>
              <c:strCache/>
            </c:strRef>
          </c:cat>
          <c:val>
            <c:numRef>
              <c:f>'Figure 1'!$D$25:$L$25</c:f>
              <c:numCache/>
            </c:numRef>
          </c:val>
          <c:smooth val="0"/>
        </c:ser>
        <c:marker val="1"/>
        <c:axId val="30207862"/>
        <c:axId val="3435303"/>
      </c:lineChart>
      <c:lineChart>
        <c:grouping val="standard"/>
        <c:varyColors val="0"/>
        <c:ser>
          <c:idx val="1"/>
          <c:order val="1"/>
          <c:tx>
            <c:strRef>
              <c:f>'Figure 1'!$C$28</c:f>
              <c:strCache>
                <c:ptCount val="1"/>
                <c:pt idx="0">
                  <c:v>moins de 25 ans*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1'!$D$24:$L$24</c:f>
              <c:strCache/>
            </c:strRef>
          </c:cat>
          <c:val>
            <c:numRef>
              <c:f>'Figure 1'!$D$28:$L$28</c:f>
              <c:numCache/>
            </c:numRef>
          </c:val>
          <c:smooth val="0"/>
        </c:ser>
        <c:marker val="1"/>
        <c:axId val="30917728"/>
        <c:axId val="9824097"/>
      </c:lineChart>
      <c:dateAx>
        <c:axId val="302078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30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435303"/>
        <c:scaling>
          <c:orientation val="minMax"/>
          <c:max val="400000"/>
          <c:min val="27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9999FF"/>
                </a:solidFill>
              </a:defRPr>
            </a:pPr>
          </a:p>
        </c:txPr>
        <c:crossAx val="30207862"/>
        <c:crossesAt val="1"/>
        <c:crossBetween val="between"/>
        <c:dispUnits/>
      </c:valAx>
      <c:dateAx>
        <c:axId val="30917728"/>
        <c:scaling>
          <c:orientation val="minMax"/>
        </c:scaling>
        <c:axPos val="b"/>
        <c:delete val="1"/>
        <c:majorTickMark val="out"/>
        <c:minorTickMark val="none"/>
        <c:tickLblPos val="nextTo"/>
        <c:crossAx val="982409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9824097"/>
        <c:scaling>
          <c:orientation val="minMax"/>
          <c:max val="61000"/>
          <c:min val="4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</a:defRPr>
            </a:pPr>
          </a:p>
        </c:txPr>
        <c:crossAx val="309177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625"/>
          <c:y val="0.01075"/>
          <c:w val="0.7812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20625"/>
          <c:w val="0.90975"/>
          <c:h val="0.7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2'!$B$32</c:f>
              <c:strCache>
                <c:ptCount val="1"/>
                <c:pt idx="0">
                  <c:v>Prime d'activité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2'!$C$30:$K$30</c:f>
              <c:strCache/>
            </c:strRef>
          </c:cat>
          <c:val>
            <c:numRef>
              <c:f>'Figure 2'!$C$32:$K$32</c:f>
              <c:numCache/>
            </c:numRef>
          </c:val>
        </c:ser>
        <c:ser>
          <c:idx val="1"/>
          <c:order val="1"/>
          <c:tx>
            <c:strRef>
              <c:f>'Figure 2'!$B$31</c:f>
              <c:strCache>
                <c:ptCount val="1"/>
                <c:pt idx="0">
                  <c:v>Prime d'activité avec majoration pour isolement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2'!$C$30:$K$30</c:f>
              <c:strCache/>
            </c:strRef>
          </c:cat>
          <c:val>
            <c:numRef>
              <c:f>'Figure 2'!$C$31:$K$31</c:f>
              <c:numCache/>
            </c:numRef>
          </c:val>
        </c:ser>
        <c:overlap val="100"/>
        <c:gapWidth val="54"/>
        <c:axId val="21308010"/>
        <c:axId val="57554363"/>
      </c:barChart>
      <c:lineChart>
        <c:grouping val="standard"/>
        <c:varyColors val="0"/>
        <c:ser>
          <c:idx val="2"/>
          <c:order val="2"/>
          <c:tx>
            <c:strRef>
              <c:f>'Figure 2'!$B$33</c:f>
              <c:strCache>
                <c:ptCount val="1"/>
                <c:pt idx="0">
                  <c:v>Evolution en glissement annuel de la prime d'activité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12,4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8,1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2'!$C$30:$K$30</c:f>
              <c:strCache/>
            </c:strRef>
          </c:cat>
          <c:val>
            <c:numRef>
              <c:f>'Figure 2'!$C$33:$K$33</c:f>
              <c:numCache/>
            </c:numRef>
          </c:val>
          <c:smooth val="0"/>
        </c:ser>
        <c:axId val="48227220"/>
        <c:axId val="31391797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54363"/>
        <c:crosses val="autoZero"/>
        <c:auto val="1"/>
        <c:lblOffset val="100"/>
        <c:tickLblSkip val="1"/>
        <c:noMultiLvlLbl val="0"/>
      </c:catAx>
      <c:valAx>
        <c:axId val="57554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(en milliers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08010"/>
        <c:crossesAt val="1"/>
        <c:crossBetween val="between"/>
        <c:dispUnits/>
      </c:valAx>
      <c:catAx>
        <c:axId val="48227220"/>
        <c:scaling>
          <c:orientation val="minMax"/>
        </c:scaling>
        <c:axPos val="b"/>
        <c:delete val="1"/>
        <c:majorTickMark val="out"/>
        <c:minorTickMark val="none"/>
        <c:tickLblPos val="nextTo"/>
        <c:crossAx val="31391797"/>
        <c:crosses val="autoZero"/>
        <c:auto val="1"/>
        <c:lblOffset val="100"/>
        <c:tickLblSkip val="1"/>
        <c:noMultiLvlLbl val="0"/>
      </c:catAx>
      <c:valAx>
        <c:axId val="31391797"/>
        <c:scaling>
          <c:orientation val="minMax"/>
          <c:max val="3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FF0000"/>
                    </a:solidFill>
                  </a:rPr>
                  <a:t>(en %)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FF0000"/>
                </a:solidFill>
              </a:defRPr>
            </a:pPr>
          </a:p>
        </c:txPr>
        <c:crossAx val="482272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4"/>
          <c:y val="0.00475"/>
          <c:w val="0.9752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9575"/>
          <c:w val="0.944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3'!$A$43</c:f>
              <c:strCache>
                <c:ptCount val="1"/>
                <c:pt idx="0">
                  <c:v>Entrées en provenance du Rsa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3'!$B$41:$I$41</c:f>
              <c:strCache/>
            </c:strRef>
          </c:cat>
          <c:val>
            <c:numRef>
              <c:f>'Figure 3'!$B$43:$I$43</c:f>
              <c:numCache/>
            </c:numRef>
          </c:val>
        </c:ser>
        <c:ser>
          <c:idx val="1"/>
          <c:order val="1"/>
          <c:tx>
            <c:strRef>
              <c:f>'Figure 3'!$A$42</c:f>
              <c:strCache>
                <c:ptCount val="1"/>
                <c:pt idx="0">
                  <c:v>Entrées en provenance d'autres situations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3'!$B$41:$I$41</c:f>
              <c:strCache/>
            </c:strRef>
          </c:cat>
          <c:val>
            <c:numRef>
              <c:f>'Figure 3'!$B$42:$I$42</c:f>
              <c:numCache/>
            </c:numRef>
          </c:val>
        </c:ser>
        <c:ser>
          <c:idx val="2"/>
          <c:order val="2"/>
          <c:tx>
            <c:strRef>
              <c:f>'Figure 3'!$A$44</c:f>
              <c:strCache>
                <c:ptCount val="1"/>
                <c:pt idx="0">
                  <c:v>Sorties vers le Rsa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3'!$B$41:$I$41</c:f>
              <c:strCache/>
            </c:strRef>
          </c:cat>
          <c:val>
            <c:numRef>
              <c:f>'Figure 3'!$B$44:$I$44</c:f>
              <c:numCache/>
            </c:numRef>
          </c:val>
        </c:ser>
        <c:ser>
          <c:idx val="3"/>
          <c:order val="3"/>
          <c:tx>
            <c:strRef>
              <c:f>'Figure 3'!$A$45</c:f>
              <c:strCache>
                <c:ptCount val="1"/>
                <c:pt idx="0">
                  <c:v>Sorties vers d'autres situations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3'!$B$41:$I$41</c:f>
              <c:strCache/>
            </c:strRef>
          </c:cat>
          <c:val>
            <c:numRef>
              <c:f>'Figure 3'!$B$45:$I$45</c:f>
              <c:numCache/>
            </c:numRef>
          </c:val>
        </c:ser>
        <c:overlap val="100"/>
        <c:axId val="14090718"/>
        <c:axId val="59707599"/>
      </c:barChart>
      <c:catAx>
        <c:axId val="140907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707599"/>
        <c:crosses val="autoZero"/>
        <c:auto val="1"/>
        <c:lblOffset val="100"/>
        <c:tickLblSkip val="1"/>
        <c:noMultiLvlLbl val="0"/>
      </c:catAx>
      <c:valAx>
        <c:axId val="59707599"/>
        <c:scaling>
          <c:orientation val="minMax"/>
          <c:max val="125"/>
          <c:min val="-7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90718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25"/>
          <c:y val="0.891"/>
          <c:w val="0.8832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75"/>
          <c:y val="0.021"/>
          <c:w val="0.34975"/>
          <c:h val="0.7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9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B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4'!$G$33:$G$39</c:f>
              <c:strCache/>
            </c:strRef>
          </c:cat>
          <c:val>
            <c:numRef>
              <c:f>'Figure 4'!$H$33:$H$39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75"/>
          <c:y val="0.775"/>
          <c:w val="0.922"/>
          <c:h val="0.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752475" y="0"/>
        <a:ext cx="5143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152400</xdr:rowOff>
    </xdr:from>
    <xdr:to>
      <xdr:col>7</xdr:col>
      <xdr:colOff>9525</xdr:colOff>
      <xdr:row>17</xdr:row>
      <xdr:rowOff>38100</xdr:rowOff>
    </xdr:to>
    <xdr:graphicFrame>
      <xdr:nvGraphicFramePr>
        <xdr:cNvPr id="2" name="Graphique 8"/>
        <xdr:cNvGraphicFramePr/>
      </xdr:nvGraphicFramePr>
      <xdr:xfrm>
        <a:off x="771525" y="5334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</xdr:row>
      <xdr:rowOff>123825</xdr:rowOff>
    </xdr:from>
    <xdr:to>
      <xdr:col>10</xdr:col>
      <xdr:colOff>152400</xdr:colOff>
      <xdr:row>24</xdr:row>
      <xdr:rowOff>114300</xdr:rowOff>
    </xdr:to>
    <xdr:graphicFrame>
      <xdr:nvGraphicFramePr>
        <xdr:cNvPr id="1" name="Graphique 1"/>
        <xdr:cNvGraphicFramePr/>
      </xdr:nvGraphicFramePr>
      <xdr:xfrm>
        <a:off x="733425" y="504825"/>
        <a:ext cx="7038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0.06175</cdr:y>
    </cdr:from>
    <cdr:to>
      <cdr:x>0.179</cdr:x>
      <cdr:y>0.1285</cdr:y>
    </cdr:to>
    <cdr:sp>
      <cdr:nvSpPr>
        <cdr:cNvPr id="1" name="ZoneTexte 4"/>
        <cdr:cNvSpPr txBox="1">
          <a:spLocks noChangeArrowheads="1"/>
        </cdr:cNvSpPr>
      </cdr:nvSpPr>
      <cdr:spPr>
        <a:xfrm>
          <a:off x="647700" y="266700"/>
          <a:ext cx="7429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Juin 2016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+ 60 milliers</a:t>
          </a:r>
        </a:p>
      </cdr:txBody>
    </cdr:sp>
  </cdr:relSizeAnchor>
  <cdr:relSizeAnchor xmlns:cdr="http://schemas.openxmlformats.org/drawingml/2006/chartDrawing">
    <cdr:from>
      <cdr:x>0.17275</cdr:x>
      <cdr:y>0.15875</cdr:y>
    </cdr:from>
    <cdr:to>
      <cdr:x>0.3015</cdr:x>
      <cdr:y>0.22275</cdr:y>
    </cdr:to>
    <cdr:sp>
      <cdr:nvSpPr>
        <cdr:cNvPr id="2" name="ZoneTexte 1"/>
        <cdr:cNvSpPr txBox="1">
          <a:spLocks noChangeArrowheads="1"/>
        </cdr:cNvSpPr>
      </cdr:nvSpPr>
      <cdr:spPr>
        <a:xfrm>
          <a:off x="1333500" y="685800"/>
          <a:ext cx="10001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Septembre 2016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+ 14 milliers</a:t>
          </a:r>
        </a:p>
      </cdr:txBody>
    </cdr:sp>
  </cdr:relSizeAnchor>
  <cdr:relSizeAnchor xmlns:cdr="http://schemas.openxmlformats.org/drawingml/2006/chartDrawing">
    <cdr:from>
      <cdr:x>0.29625</cdr:x>
      <cdr:y>0.1695</cdr:y>
    </cdr:from>
    <cdr:to>
      <cdr:x>0.42225</cdr:x>
      <cdr:y>0.23375</cdr:y>
    </cdr:to>
    <cdr:sp>
      <cdr:nvSpPr>
        <cdr:cNvPr id="3" name="ZoneTexte 1"/>
        <cdr:cNvSpPr txBox="1">
          <a:spLocks noChangeArrowheads="1"/>
        </cdr:cNvSpPr>
      </cdr:nvSpPr>
      <cdr:spPr>
        <a:xfrm>
          <a:off x="2295525" y="733425"/>
          <a:ext cx="9810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Décembre 2016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+ 6 milliers</a:t>
          </a:r>
        </a:p>
      </cdr:txBody>
    </cdr:sp>
  </cdr:relSizeAnchor>
  <cdr:relSizeAnchor xmlns:cdr="http://schemas.openxmlformats.org/drawingml/2006/chartDrawing">
    <cdr:from>
      <cdr:x>0.42325</cdr:x>
      <cdr:y>0.15725</cdr:y>
    </cdr:from>
    <cdr:to>
      <cdr:x>0.5285</cdr:x>
      <cdr:y>0.21575</cdr:y>
    </cdr:to>
    <cdr:sp>
      <cdr:nvSpPr>
        <cdr:cNvPr id="4" name="ZoneTexte 1"/>
        <cdr:cNvSpPr txBox="1">
          <a:spLocks noChangeArrowheads="1"/>
        </cdr:cNvSpPr>
      </cdr:nvSpPr>
      <cdr:spPr>
        <a:xfrm>
          <a:off x="3276600" y="685800"/>
          <a:ext cx="8191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Mars 2017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+ 7 milliers</a:t>
          </a:r>
        </a:p>
      </cdr:txBody>
    </cdr:sp>
  </cdr:relSizeAnchor>
  <cdr:relSizeAnchor xmlns:cdr="http://schemas.openxmlformats.org/drawingml/2006/chartDrawing">
    <cdr:from>
      <cdr:x>0.534</cdr:x>
      <cdr:y>0.179</cdr:y>
    </cdr:from>
    <cdr:to>
      <cdr:x>0.63125</cdr:x>
      <cdr:y>0.238</cdr:y>
    </cdr:to>
    <cdr:sp>
      <cdr:nvSpPr>
        <cdr:cNvPr id="5" name="ZoneTexte 1"/>
        <cdr:cNvSpPr txBox="1">
          <a:spLocks noChangeArrowheads="1"/>
        </cdr:cNvSpPr>
      </cdr:nvSpPr>
      <cdr:spPr>
        <a:xfrm>
          <a:off x="4133850" y="781050"/>
          <a:ext cx="752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Juin 2017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+ 14 milliers</a:t>
          </a:r>
        </a:p>
      </cdr:txBody>
    </cdr:sp>
  </cdr:relSizeAnchor>
  <cdr:relSizeAnchor xmlns:cdr="http://schemas.openxmlformats.org/drawingml/2006/chartDrawing">
    <cdr:from>
      <cdr:x>0.63575</cdr:x>
      <cdr:y>0.20475</cdr:y>
    </cdr:from>
    <cdr:to>
      <cdr:x>0.76375</cdr:x>
      <cdr:y>0.269</cdr:y>
    </cdr:to>
    <cdr:sp>
      <cdr:nvSpPr>
        <cdr:cNvPr id="6" name="ZoneTexte 1"/>
        <cdr:cNvSpPr txBox="1">
          <a:spLocks noChangeArrowheads="1"/>
        </cdr:cNvSpPr>
      </cdr:nvSpPr>
      <cdr:spPr>
        <a:xfrm>
          <a:off x="4924425" y="885825"/>
          <a:ext cx="9906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Septembre 2017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+ 1 millier</a:t>
          </a:r>
        </a:p>
      </cdr:txBody>
    </cdr:sp>
  </cdr:relSizeAnchor>
  <cdr:relSizeAnchor xmlns:cdr="http://schemas.openxmlformats.org/drawingml/2006/chartDrawing">
    <cdr:from>
      <cdr:x>0.75025</cdr:x>
      <cdr:y>0.1625</cdr:y>
    </cdr:from>
    <cdr:to>
      <cdr:x>0.87825</cdr:x>
      <cdr:y>0.22725</cdr:y>
    </cdr:to>
    <cdr:sp>
      <cdr:nvSpPr>
        <cdr:cNvPr id="7" name="ZoneTexte 1"/>
        <cdr:cNvSpPr txBox="1">
          <a:spLocks noChangeArrowheads="1"/>
        </cdr:cNvSpPr>
      </cdr:nvSpPr>
      <cdr:spPr>
        <a:xfrm>
          <a:off x="5810250" y="704850"/>
          <a:ext cx="9906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Décembre 2017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+ 9 milliers</a:t>
          </a:r>
        </a:p>
      </cdr:txBody>
    </cdr:sp>
  </cdr:relSizeAnchor>
  <cdr:relSizeAnchor xmlns:cdr="http://schemas.openxmlformats.org/drawingml/2006/chartDrawing">
    <cdr:from>
      <cdr:x>0.871</cdr:x>
      <cdr:y>0.158</cdr:y>
    </cdr:from>
    <cdr:to>
      <cdr:x>0.96075</cdr:x>
      <cdr:y>0.22225</cdr:y>
    </cdr:to>
    <cdr:sp>
      <cdr:nvSpPr>
        <cdr:cNvPr id="8" name="ZoneTexte 1"/>
        <cdr:cNvSpPr txBox="1">
          <a:spLocks noChangeArrowheads="1"/>
        </cdr:cNvSpPr>
      </cdr:nvSpPr>
      <cdr:spPr>
        <a:xfrm>
          <a:off x="6743700" y="685800"/>
          <a:ext cx="6953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Mars 2018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milliers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</xdr:row>
      <xdr:rowOff>9525</xdr:rowOff>
    </xdr:from>
    <xdr:to>
      <xdr:col>10</xdr:col>
      <xdr:colOff>666750</xdr:colOff>
      <xdr:row>26</xdr:row>
      <xdr:rowOff>0</xdr:rowOff>
    </xdr:to>
    <xdr:graphicFrame>
      <xdr:nvGraphicFramePr>
        <xdr:cNvPr id="1" name="Graphique 1"/>
        <xdr:cNvGraphicFramePr/>
      </xdr:nvGraphicFramePr>
      <xdr:xfrm>
        <a:off x="828675" y="581025"/>
        <a:ext cx="7753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104775</xdr:rowOff>
    </xdr:from>
    <xdr:to>
      <xdr:col>9</xdr:col>
      <xdr:colOff>485775</xdr:colOff>
      <xdr:row>23</xdr:row>
      <xdr:rowOff>85725</xdr:rowOff>
    </xdr:to>
    <xdr:graphicFrame>
      <xdr:nvGraphicFramePr>
        <xdr:cNvPr id="1" name="Graphique 3"/>
        <xdr:cNvGraphicFramePr/>
      </xdr:nvGraphicFramePr>
      <xdr:xfrm>
        <a:off x="1524000" y="485775"/>
        <a:ext cx="8134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PPA_Dec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RAD\Thematiques\TBregional%20suivi%20RSA\TBRSA-21_mars2016_BIcafidf_29\Donn&#233;es_TB_Mars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TRAD\Thematiques\Prime%20activit&#233;\TBregional%20suivi%20prime%20d'activit&#233;\2017\PA_dec2017\Donn&#233;es_PPA_Dec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F"/>
      <sheetName val="Perscouv"/>
      <sheetName val="Structure familiale"/>
      <sheetName val="Age"/>
      <sheetName val="Figures 2 et 3"/>
      <sheetName val="MTPPAVER"/>
      <sheetName val="MTBONIFO"/>
      <sheetName val="PPA depuis début"/>
      <sheetName val="Entrées et sorties"/>
      <sheetName val="Données Aah"/>
      <sheetName val="Feui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DF"/>
      <sheetName val="Perscouv"/>
      <sheetName val="Structure familiale"/>
      <sheetName val="Age"/>
      <sheetName val="Figures 2 et 3"/>
      <sheetName val="MTPPAVER"/>
      <sheetName val="MTBONIFO"/>
      <sheetName val="PPA depuis début"/>
      <sheetName val="Entrées et sorties"/>
      <sheetName val="Données Aah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38.57421875" style="0" customWidth="1"/>
    <col min="3" max="3" width="12.28125" style="0" customWidth="1"/>
    <col min="4" max="4" width="11.140625" style="0" customWidth="1"/>
    <col min="5" max="5" width="10.7109375" style="0" customWidth="1"/>
    <col min="6" max="6" width="10.57421875" style="0" customWidth="1"/>
    <col min="7" max="7" width="9.00390625" style="0" customWidth="1"/>
    <col min="8" max="8" width="8.28125" style="0" customWidth="1"/>
    <col min="9" max="9" width="9.7109375" style="0" customWidth="1"/>
    <col min="10" max="10" width="9.57421875" style="0" customWidth="1"/>
    <col min="11" max="11" width="9.140625" style="0" customWidth="1"/>
  </cols>
  <sheetData>
    <row r="2" ht="15">
      <c r="B2" s="60" t="s">
        <v>43</v>
      </c>
    </row>
    <row r="3" ht="15">
      <c r="B3" s="5"/>
    </row>
    <row r="4" spans="2:11" ht="15">
      <c r="B4" s="26"/>
      <c r="C4" s="27">
        <v>42430</v>
      </c>
      <c r="D4" s="28">
        <v>42522</v>
      </c>
      <c r="E4" s="29">
        <v>42614</v>
      </c>
      <c r="F4" s="28">
        <v>42705</v>
      </c>
      <c r="G4" s="28">
        <v>42795</v>
      </c>
      <c r="H4" s="29">
        <v>42887</v>
      </c>
      <c r="I4" s="27">
        <v>42979</v>
      </c>
      <c r="J4" s="30">
        <v>43070</v>
      </c>
      <c r="K4" s="30">
        <v>43160</v>
      </c>
    </row>
    <row r="5" spans="2:11" ht="15">
      <c r="B5" s="31" t="s">
        <v>7</v>
      </c>
      <c r="C5" s="32">
        <v>277095</v>
      </c>
      <c r="D5" s="33">
        <v>336982</v>
      </c>
      <c r="E5" s="34">
        <v>351242</v>
      </c>
      <c r="F5" s="35">
        <v>356999</v>
      </c>
      <c r="G5" s="35">
        <v>364335</v>
      </c>
      <c r="H5" s="36">
        <v>378721</v>
      </c>
      <c r="I5" s="37">
        <v>379816</v>
      </c>
      <c r="J5" s="37">
        <v>389054</v>
      </c>
      <c r="K5" s="32">
        <v>385486</v>
      </c>
    </row>
    <row r="6" spans="2:11" ht="15">
      <c r="B6" s="1" t="s">
        <v>8</v>
      </c>
      <c r="C6" s="38">
        <v>249485</v>
      </c>
      <c r="D6" s="39">
        <v>306113</v>
      </c>
      <c r="E6" s="40">
        <v>319803</v>
      </c>
      <c r="F6" s="41">
        <v>328082</v>
      </c>
      <c r="G6" s="39">
        <v>333971</v>
      </c>
      <c r="H6" s="40">
        <v>347070</v>
      </c>
      <c r="I6" s="42">
        <v>349507</v>
      </c>
      <c r="J6" s="42">
        <v>359590</v>
      </c>
      <c r="K6" s="38">
        <v>355419</v>
      </c>
    </row>
    <row r="7" spans="2:11" ht="15">
      <c r="B7" s="1" t="s">
        <v>9</v>
      </c>
      <c r="C7" s="43">
        <v>21571</v>
      </c>
      <c r="D7" s="44">
        <v>24881</v>
      </c>
      <c r="E7" s="45">
        <v>25655</v>
      </c>
      <c r="F7" s="41">
        <v>26166</v>
      </c>
      <c r="G7" s="41">
        <v>24479</v>
      </c>
      <c r="H7" s="18">
        <v>24414</v>
      </c>
      <c r="I7" s="42">
        <v>24165</v>
      </c>
      <c r="J7" s="42">
        <v>24726</v>
      </c>
      <c r="K7" s="43">
        <v>24475</v>
      </c>
    </row>
    <row r="8" spans="2:11" ht="15">
      <c r="B8" s="6" t="s">
        <v>10</v>
      </c>
      <c r="C8" s="46">
        <v>46605</v>
      </c>
      <c r="D8" s="47">
        <v>56169</v>
      </c>
      <c r="E8" s="48">
        <v>56319</v>
      </c>
      <c r="F8" s="49">
        <v>56716</v>
      </c>
      <c r="G8" s="49">
        <v>58805</v>
      </c>
      <c r="H8" s="50">
        <v>60898</v>
      </c>
      <c r="I8" s="38">
        <v>58666</v>
      </c>
      <c r="J8" s="38">
        <v>58522</v>
      </c>
      <c r="K8" s="42">
        <v>60448</v>
      </c>
    </row>
    <row r="9" spans="2:11" ht="15">
      <c r="B9" s="51" t="s">
        <v>11</v>
      </c>
      <c r="C9" s="52">
        <v>230490</v>
      </c>
      <c r="D9" s="53">
        <v>280813</v>
      </c>
      <c r="E9" s="54">
        <v>294923</v>
      </c>
      <c r="F9" s="53">
        <v>300283</v>
      </c>
      <c r="G9" s="53">
        <v>305530</v>
      </c>
      <c r="H9" s="54">
        <f>H5-H8</f>
        <v>317823</v>
      </c>
      <c r="I9" s="52">
        <f>I5-I8</f>
        <v>321150</v>
      </c>
      <c r="J9" s="52">
        <f>J5-J8</f>
        <v>330532</v>
      </c>
      <c r="K9" s="52">
        <f>K5-K8</f>
        <v>325038</v>
      </c>
    </row>
    <row r="10" spans="2:6" ht="15">
      <c r="B10" s="7" t="s">
        <v>44</v>
      </c>
      <c r="F10" s="15"/>
    </row>
    <row r="11" ht="15">
      <c r="B11" s="7" t="s">
        <v>45</v>
      </c>
    </row>
    <row r="12" ht="15">
      <c r="B12" s="1" t="s">
        <v>12</v>
      </c>
    </row>
    <row r="15" ht="15">
      <c r="E15" s="8"/>
    </row>
    <row r="16" ht="15">
      <c r="E1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0"/>
  <sheetViews>
    <sheetView showGridLines="0" zoomScalePageLayoutView="0" workbookViewId="0" topLeftCell="A1">
      <selection activeCell="A1" sqref="A1"/>
    </sheetView>
  </sheetViews>
  <sheetFormatPr defaultColWidth="11.421875" defaultRowHeight="15"/>
  <sheetData>
    <row r="2" ht="15">
      <c r="B2" s="59" t="s">
        <v>76</v>
      </c>
    </row>
    <row r="13" ht="15">
      <c r="D13" s="55"/>
    </row>
    <row r="17" ht="15">
      <c r="D17" s="55"/>
    </row>
    <row r="19" ht="15">
      <c r="B19" s="7" t="s">
        <v>47</v>
      </c>
    </row>
    <row r="20" ht="15">
      <c r="B20" s="7" t="s">
        <v>48</v>
      </c>
    </row>
    <row r="24" spans="3:12" ht="15">
      <c r="C24" s="26"/>
      <c r="D24" s="27">
        <v>42430</v>
      </c>
      <c r="E24" s="28">
        <v>42522</v>
      </c>
      <c r="F24" s="29">
        <v>42614</v>
      </c>
      <c r="G24" s="28">
        <v>42705</v>
      </c>
      <c r="H24" s="28">
        <v>42795</v>
      </c>
      <c r="I24" s="29">
        <v>42887</v>
      </c>
      <c r="J24" s="27">
        <v>42979</v>
      </c>
      <c r="K24" s="30">
        <v>43070</v>
      </c>
      <c r="L24" s="30">
        <v>43160</v>
      </c>
    </row>
    <row r="25" spans="3:12" ht="15">
      <c r="C25" s="31" t="s">
        <v>7</v>
      </c>
      <c r="D25" s="32">
        <v>277095</v>
      </c>
      <c r="E25" s="33">
        <v>336982</v>
      </c>
      <c r="F25" s="34">
        <v>351242</v>
      </c>
      <c r="G25" s="35">
        <v>356999</v>
      </c>
      <c r="H25" s="35">
        <v>364335</v>
      </c>
      <c r="I25" s="36">
        <v>378721</v>
      </c>
      <c r="J25" s="37">
        <v>379816</v>
      </c>
      <c r="K25" s="37">
        <v>389054</v>
      </c>
      <c r="L25" s="32">
        <v>385486</v>
      </c>
    </row>
    <row r="26" spans="3:12" ht="15">
      <c r="C26" s="1" t="s">
        <v>8</v>
      </c>
      <c r="D26" s="38">
        <v>249485</v>
      </c>
      <c r="E26" s="39">
        <v>306113</v>
      </c>
      <c r="F26" s="40">
        <v>319803</v>
      </c>
      <c r="G26" s="41">
        <v>328082</v>
      </c>
      <c r="H26" s="39">
        <v>333971</v>
      </c>
      <c r="I26" s="40">
        <v>347070</v>
      </c>
      <c r="J26" s="42">
        <v>349507</v>
      </c>
      <c r="K26" s="42">
        <v>359590</v>
      </c>
      <c r="L26" s="38">
        <v>355419</v>
      </c>
    </row>
    <row r="27" spans="3:12" ht="15">
      <c r="C27" s="1" t="s">
        <v>9</v>
      </c>
      <c r="D27" s="43">
        <v>21571</v>
      </c>
      <c r="E27" s="44">
        <v>24881</v>
      </c>
      <c r="F27" s="45">
        <v>25655</v>
      </c>
      <c r="G27" s="41">
        <v>26166</v>
      </c>
      <c r="H27" s="41">
        <v>24479</v>
      </c>
      <c r="I27" s="18">
        <v>24414</v>
      </c>
      <c r="J27" s="42">
        <v>24165</v>
      </c>
      <c r="K27" s="42">
        <v>24726</v>
      </c>
      <c r="L27" s="43">
        <v>24475</v>
      </c>
    </row>
    <row r="28" spans="3:12" ht="15">
      <c r="C28" s="6" t="s">
        <v>10</v>
      </c>
      <c r="D28" s="46">
        <v>46605</v>
      </c>
      <c r="E28" s="47">
        <v>56169</v>
      </c>
      <c r="F28" s="48">
        <v>56319</v>
      </c>
      <c r="G28" s="49">
        <v>56716</v>
      </c>
      <c r="H28" s="49">
        <v>58805</v>
      </c>
      <c r="I28" s="50">
        <v>60898</v>
      </c>
      <c r="J28" s="38">
        <v>58666</v>
      </c>
      <c r="K28" s="38">
        <v>58522</v>
      </c>
      <c r="L28" s="42">
        <v>60448</v>
      </c>
    </row>
    <row r="29" spans="3:12" ht="15">
      <c r="C29" s="51" t="s">
        <v>11</v>
      </c>
      <c r="D29" s="52">
        <v>230490</v>
      </c>
      <c r="E29" s="53">
        <v>280813</v>
      </c>
      <c r="F29" s="54">
        <v>294923</v>
      </c>
      <c r="G29" s="53">
        <v>300283</v>
      </c>
      <c r="H29" s="53">
        <v>305530</v>
      </c>
      <c r="I29" s="54">
        <f>I25-I28</f>
        <v>317823</v>
      </c>
      <c r="J29" s="52">
        <f>J25-J28</f>
        <v>321150</v>
      </c>
      <c r="K29" s="52">
        <f>K25-K28</f>
        <v>330532</v>
      </c>
      <c r="L29" s="52">
        <f>L25-L28</f>
        <v>325038</v>
      </c>
    </row>
    <row r="30" spans="3:12" ht="15">
      <c r="C30" s="56" t="s">
        <v>46</v>
      </c>
      <c r="D30" s="57">
        <f>D28/D25*100</f>
        <v>16.819141449683322</v>
      </c>
      <c r="E30" s="57">
        <f aca="true" t="shared" si="0" ref="E30:L30">E28/E25*100</f>
        <v>16.668249342694864</v>
      </c>
      <c r="F30" s="57">
        <f t="shared" si="0"/>
        <v>16.034244196309096</v>
      </c>
      <c r="G30" s="57">
        <f t="shared" si="0"/>
        <v>15.886879234955838</v>
      </c>
      <c r="H30" s="57">
        <f t="shared" si="0"/>
        <v>16.14036532312295</v>
      </c>
      <c r="I30" s="57">
        <f t="shared" si="0"/>
        <v>16.079911069098358</v>
      </c>
      <c r="J30" s="57">
        <f t="shared" si="0"/>
        <v>15.445900120058134</v>
      </c>
      <c r="K30" s="57">
        <f t="shared" si="0"/>
        <v>15.04212782801359</v>
      </c>
      <c r="L30" s="57">
        <f t="shared" si="0"/>
        <v>15.680984523432759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3"/>
  <sheetViews>
    <sheetView showGridLines="0" zoomScalePageLayoutView="0" workbookViewId="0" topLeftCell="A1">
      <selection activeCell="A1" sqref="A1"/>
    </sheetView>
  </sheetViews>
  <sheetFormatPr defaultColWidth="11.421875" defaultRowHeight="15"/>
  <sheetData>
    <row r="2" ht="15">
      <c r="B2" s="58" t="s">
        <v>49</v>
      </c>
    </row>
    <row r="26" ht="15">
      <c r="B26" s="7" t="s">
        <v>51</v>
      </c>
    </row>
    <row r="27" ht="15">
      <c r="B27" s="7" t="s">
        <v>52</v>
      </c>
    </row>
    <row r="30" spans="3:11" ht="15">
      <c r="C30" s="17" t="s">
        <v>28</v>
      </c>
      <c r="D30" s="17" t="s">
        <v>29</v>
      </c>
      <c r="E30" s="17" t="s">
        <v>30</v>
      </c>
      <c r="F30" s="17" t="s">
        <v>31</v>
      </c>
      <c r="G30" s="16" t="s">
        <v>32</v>
      </c>
      <c r="H30" s="17" t="s">
        <v>37</v>
      </c>
      <c r="I30" s="17" t="s">
        <v>39</v>
      </c>
      <c r="J30" s="61" t="s">
        <v>41</v>
      </c>
      <c r="K30" s="16" t="s">
        <v>50</v>
      </c>
    </row>
    <row r="31" spans="2:11" ht="15">
      <c r="B31" s="7" t="s">
        <v>33</v>
      </c>
      <c r="C31" s="18">
        <v>21571</v>
      </c>
      <c r="D31" s="18">
        <v>24881</v>
      </c>
      <c r="E31" s="18">
        <v>25655</v>
      </c>
      <c r="F31" s="18">
        <v>26166</v>
      </c>
      <c r="G31" s="18">
        <v>24479</v>
      </c>
      <c r="H31" s="18">
        <v>24414</v>
      </c>
      <c r="I31" s="18">
        <v>24165</v>
      </c>
      <c r="J31" s="18">
        <v>24726</v>
      </c>
      <c r="K31" s="18">
        <v>24475</v>
      </c>
    </row>
    <row r="32" spans="2:11" ht="15">
      <c r="B32" s="7" t="s">
        <v>34</v>
      </c>
      <c r="C32" s="18">
        <v>255524</v>
      </c>
      <c r="D32" s="18">
        <v>312101</v>
      </c>
      <c r="E32" s="18">
        <v>325587</v>
      </c>
      <c r="F32" s="18">
        <v>330833</v>
      </c>
      <c r="G32" s="18">
        <v>339856</v>
      </c>
      <c r="H32" s="18">
        <v>347070</v>
      </c>
      <c r="I32" s="18">
        <v>355651</v>
      </c>
      <c r="J32" s="18">
        <v>364328</v>
      </c>
      <c r="K32" s="18">
        <v>361011</v>
      </c>
    </row>
    <row r="33" spans="2:11" ht="15">
      <c r="B33" s="19" t="s">
        <v>35</v>
      </c>
      <c r="G33" s="14">
        <v>31.483787148811782</v>
      </c>
      <c r="H33" s="1">
        <v>12.4</v>
      </c>
      <c r="I33" s="23">
        <v>8.135131903360076</v>
      </c>
      <c r="J33" s="14">
        <v>8.979016747946073</v>
      </c>
      <c r="K33" s="14">
        <v>5.805371430139844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34.7109375" style="0" customWidth="1"/>
    <col min="3" max="3" width="8.57421875" style="0" customWidth="1"/>
    <col min="7" max="7" width="11.28125" style="0" customWidth="1"/>
    <col min="8" max="8" width="8.8515625" style="0" customWidth="1"/>
    <col min="9" max="9" width="9.00390625" style="0" customWidth="1"/>
  </cols>
  <sheetData>
    <row r="2" ht="15">
      <c r="B2" s="59" t="s">
        <v>57</v>
      </c>
    </row>
    <row r="4" spans="2:12" ht="25.5">
      <c r="B4" s="62"/>
      <c r="C4" s="63" t="s">
        <v>13</v>
      </c>
      <c r="D4" s="64" t="s">
        <v>14</v>
      </c>
      <c r="E4" s="64" t="s">
        <v>15</v>
      </c>
      <c r="F4" s="64" t="s">
        <v>16</v>
      </c>
      <c r="G4" s="65" t="s">
        <v>17</v>
      </c>
      <c r="H4" s="64" t="s">
        <v>18</v>
      </c>
      <c r="I4" s="64" t="s">
        <v>19</v>
      </c>
      <c r="J4" s="66" t="s">
        <v>20</v>
      </c>
      <c r="K4" s="64" t="s">
        <v>21</v>
      </c>
      <c r="L4" s="10"/>
    </row>
    <row r="5" spans="2:12" ht="15">
      <c r="B5" s="67" t="s">
        <v>22</v>
      </c>
      <c r="C5" s="68">
        <f>C7-C6</f>
        <v>53747</v>
      </c>
      <c r="D5" s="69">
        <f aca="true" t="shared" si="0" ref="D5:K5">D7-D6</f>
        <v>35130</v>
      </c>
      <c r="E5" s="70">
        <f t="shared" si="0"/>
        <v>61885</v>
      </c>
      <c r="F5" s="71">
        <f t="shared" si="0"/>
        <v>38668</v>
      </c>
      <c r="G5" s="69">
        <f t="shared" si="0"/>
        <v>41032</v>
      </c>
      <c r="H5" s="70">
        <f t="shared" si="0"/>
        <v>33619</v>
      </c>
      <c r="I5" s="70">
        <f t="shared" si="0"/>
        <v>34883</v>
      </c>
      <c r="J5" s="71">
        <f t="shared" si="0"/>
        <v>37691</v>
      </c>
      <c r="K5" s="69">
        <f t="shared" si="0"/>
        <v>336655</v>
      </c>
      <c r="L5" s="10"/>
    </row>
    <row r="6" spans="2:12" ht="15">
      <c r="B6" s="72" t="s">
        <v>23</v>
      </c>
      <c r="C6" s="73">
        <v>9889</v>
      </c>
      <c r="D6" s="74">
        <v>4797</v>
      </c>
      <c r="E6" s="75">
        <v>10229</v>
      </c>
      <c r="F6" s="76">
        <v>5849</v>
      </c>
      <c r="G6" s="74">
        <v>4829</v>
      </c>
      <c r="H6" s="75">
        <v>3757</v>
      </c>
      <c r="I6" s="75">
        <v>4425</v>
      </c>
      <c r="J6" s="76">
        <v>5056</v>
      </c>
      <c r="K6" s="75">
        <v>48831</v>
      </c>
      <c r="L6" s="10"/>
    </row>
    <row r="7" spans="2:11" ht="15">
      <c r="B7" s="77" t="s">
        <v>24</v>
      </c>
      <c r="C7" s="78">
        <v>63636</v>
      </c>
      <c r="D7" s="79">
        <v>39927</v>
      </c>
      <c r="E7" s="80">
        <v>72114</v>
      </c>
      <c r="F7" s="81">
        <v>44517</v>
      </c>
      <c r="G7" s="79">
        <v>45861</v>
      </c>
      <c r="H7" s="80">
        <v>37376</v>
      </c>
      <c r="I7" s="80">
        <v>39308</v>
      </c>
      <c r="J7" s="81">
        <v>42747</v>
      </c>
      <c r="K7" s="80">
        <v>385486</v>
      </c>
    </row>
    <row r="8" spans="2:11" ht="25.5">
      <c r="B8" s="82" t="s">
        <v>25</v>
      </c>
      <c r="C8" s="74">
        <v>55171</v>
      </c>
      <c r="D8" s="74">
        <v>36608</v>
      </c>
      <c r="E8" s="75">
        <v>66415</v>
      </c>
      <c r="F8" s="76">
        <v>41004</v>
      </c>
      <c r="G8" s="75">
        <v>43557</v>
      </c>
      <c r="H8" s="75">
        <v>35582</v>
      </c>
      <c r="I8" s="75">
        <v>37047</v>
      </c>
      <c r="J8" s="76">
        <v>40035</v>
      </c>
      <c r="K8" s="75">
        <v>355419</v>
      </c>
    </row>
    <row r="9" spans="2:11" ht="15">
      <c r="B9" s="82" t="s">
        <v>26</v>
      </c>
      <c r="C9" s="74">
        <v>2607</v>
      </c>
      <c r="D9" s="74">
        <v>2239</v>
      </c>
      <c r="E9" s="75">
        <v>4618</v>
      </c>
      <c r="F9" s="76">
        <v>3015</v>
      </c>
      <c r="G9" s="75">
        <v>3349</v>
      </c>
      <c r="H9" s="75">
        <v>2582</v>
      </c>
      <c r="I9" s="75">
        <v>2976</v>
      </c>
      <c r="J9" s="76">
        <v>3089</v>
      </c>
      <c r="K9" s="75">
        <v>24475</v>
      </c>
    </row>
    <row r="10" spans="2:11" ht="25.5">
      <c r="B10" s="83" t="s">
        <v>53</v>
      </c>
      <c r="C10" s="84">
        <v>-0.8723284939871644</v>
      </c>
      <c r="D10" s="85">
        <v>-1.5047980856994845</v>
      </c>
      <c r="E10" s="86">
        <v>-1.270501903014704</v>
      </c>
      <c r="F10" s="87">
        <v>-0.39379768643859214</v>
      </c>
      <c r="G10" s="85">
        <v>-1.3296327373652617</v>
      </c>
      <c r="H10" s="86">
        <v>-1.0090844081892099</v>
      </c>
      <c r="I10" s="86">
        <v>0.32157623398499313</v>
      </c>
      <c r="J10" s="87">
        <v>-0.9752594514455152</v>
      </c>
      <c r="K10" s="85">
        <v>-0.9170963413819162</v>
      </c>
    </row>
    <row r="11" spans="2:11" ht="15">
      <c r="B11" s="6" t="s">
        <v>27</v>
      </c>
      <c r="C11" s="73">
        <v>113122</v>
      </c>
      <c r="D11" s="75">
        <v>81459</v>
      </c>
      <c r="E11" s="75">
        <v>180337</v>
      </c>
      <c r="F11" s="75">
        <v>98533</v>
      </c>
      <c r="G11" s="74">
        <v>98132</v>
      </c>
      <c r="H11" s="75">
        <v>78053</v>
      </c>
      <c r="I11" s="75">
        <v>87580</v>
      </c>
      <c r="J11" s="76">
        <v>99648</v>
      </c>
      <c r="K11" s="75">
        <v>836864</v>
      </c>
    </row>
    <row r="12" spans="2:11" ht="15">
      <c r="B12" s="51" t="s">
        <v>54</v>
      </c>
      <c r="C12" s="88">
        <v>5.094564377861195</v>
      </c>
      <c r="D12" s="89">
        <v>5.098293246211908</v>
      </c>
      <c r="E12" s="89">
        <v>11.478916989385295</v>
      </c>
      <c r="F12" s="89">
        <v>7.218328560575925</v>
      </c>
      <c r="G12" s="90">
        <v>7.122131210599733</v>
      </c>
      <c r="H12" s="89">
        <v>5.490233317155177</v>
      </c>
      <c r="I12" s="89">
        <v>6.905698344461722</v>
      </c>
      <c r="J12" s="91">
        <v>8.265846231436727</v>
      </c>
      <c r="K12" s="89">
        <v>6.957883827690808</v>
      </c>
    </row>
    <row r="13" spans="2:11" ht="15">
      <c r="B13" s="10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15">
      <c r="B14" s="11" t="s">
        <v>55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2:11" ht="15">
      <c r="B15" s="11" t="s">
        <v>56</v>
      </c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5.140625" style="0" customWidth="1"/>
    <col min="4" max="4" width="12.140625" style="0" customWidth="1"/>
  </cols>
  <sheetData>
    <row r="2" ht="15">
      <c r="B2" s="59" t="s">
        <v>58</v>
      </c>
    </row>
    <row r="3" ht="15">
      <c r="B3" s="13"/>
    </row>
    <row r="4" ht="15">
      <c r="B4" s="13"/>
    </row>
    <row r="5" ht="15">
      <c r="B5" s="13"/>
    </row>
    <row r="6" ht="15">
      <c r="B6" s="13"/>
    </row>
    <row r="7" ht="15">
      <c r="B7" s="13"/>
    </row>
    <row r="8" ht="15">
      <c r="B8" s="13"/>
    </row>
    <row r="9" ht="15">
      <c r="B9" s="13"/>
    </row>
    <row r="10" ht="15">
      <c r="B10" s="13"/>
    </row>
    <row r="11" ht="15">
      <c r="B11" s="13"/>
    </row>
    <row r="12" ht="15">
      <c r="B12" s="13"/>
    </row>
    <row r="13" ht="15">
      <c r="B13" s="13"/>
    </row>
    <row r="14" ht="15">
      <c r="B14" s="13"/>
    </row>
    <row r="15" ht="15">
      <c r="B15" s="13"/>
    </row>
    <row r="16" ht="15">
      <c r="B16" s="13"/>
    </row>
    <row r="17" ht="15">
      <c r="B17" s="13"/>
    </row>
    <row r="18" ht="15">
      <c r="B18" s="13"/>
    </row>
    <row r="19" ht="15">
      <c r="B19" s="13"/>
    </row>
    <row r="20" ht="15">
      <c r="B20" s="13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spans="2:12" ht="15">
      <c r="B28" s="24" t="s">
        <v>60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2:12" ht="15">
      <c r="B29" s="24" t="s">
        <v>61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ht="15">
      <c r="B30" s="13"/>
    </row>
    <row r="33" spans="2:9" ht="51">
      <c r="B33" s="21" t="s">
        <v>4</v>
      </c>
      <c r="C33" s="21" t="s">
        <v>5</v>
      </c>
      <c r="D33" s="21" t="s">
        <v>6</v>
      </c>
      <c r="E33" s="21" t="s">
        <v>36</v>
      </c>
      <c r="F33" s="21" t="s">
        <v>38</v>
      </c>
      <c r="G33" s="21" t="s">
        <v>40</v>
      </c>
      <c r="H33" s="21" t="s">
        <v>42</v>
      </c>
      <c r="I33" s="21" t="s">
        <v>59</v>
      </c>
    </row>
    <row r="34" spans="1:9" ht="51.75">
      <c r="A34" s="2" t="s">
        <v>0</v>
      </c>
      <c r="B34" s="4">
        <v>90099</v>
      </c>
      <c r="C34" s="4">
        <v>65557</v>
      </c>
      <c r="D34" s="4">
        <v>64911</v>
      </c>
      <c r="E34" s="4">
        <v>69109</v>
      </c>
      <c r="F34" s="4">
        <v>67223</v>
      </c>
      <c r="G34" s="4">
        <v>58899</v>
      </c>
      <c r="H34" s="4">
        <v>69667</v>
      </c>
      <c r="I34" s="4">
        <v>66826</v>
      </c>
    </row>
    <row r="35" spans="1:9" ht="39">
      <c r="A35" s="2" t="s">
        <v>1</v>
      </c>
      <c r="B35" s="4">
        <v>33136</v>
      </c>
      <c r="C35" s="4">
        <v>24711</v>
      </c>
      <c r="D35" s="4">
        <v>25046</v>
      </c>
      <c r="E35" s="4">
        <v>26900</v>
      </c>
      <c r="F35" s="4">
        <v>22934</v>
      </c>
      <c r="G35" s="4">
        <v>21399</v>
      </c>
      <c r="H35" s="4">
        <v>23943</v>
      </c>
      <c r="I35" s="4">
        <v>24115</v>
      </c>
    </row>
    <row r="36" spans="1:9" ht="15">
      <c r="A36" s="1" t="s">
        <v>2</v>
      </c>
      <c r="B36" s="4">
        <v>-19079</v>
      </c>
      <c r="C36" s="4">
        <v>-11379</v>
      </c>
      <c r="D36" s="4">
        <v>-13405</v>
      </c>
      <c r="E36" s="4">
        <v>-12071</v>
      </c>
      <c r="F36" s="4">
        <v>-13332</v>
      </c>
      <c r="G36" s="4">
        <v>-11966</v>
      </c>
      <c r="H36" s="4">
        <v>-13302</v>
      </c>
      <c r="I36" s="4">
        <v>-13680</v>
      </c>
    </row>
    <row r="37" spans="1:9" ht="15">
      <c r="A37" s="1" t="s">
        <v>3</v>
      </c>
      <c r="B37" s="4">
        <v>-44266</v>
      </c>
      <c r="C37" s="4">
        <v>-64631</v>
      </c>
      <c r="D37" s="4">
        <v>-70801</v>
      </c>
      <c r="E37" s="4">
        <v>-76803</v>
      </c>
      <c r="F37" s="4">
        <v>-62455</v>
      </c>
      <c r="G37" s="4">
        <v>-67273</v>
      </c>
      <c r="H37" s="4">
        <v>-71077</v>
      </c>
      <c r="I37" s="4">
        <v>-80869</v>
      </c>
    </row>
    <row r="41" spans="2:9" ht="51">
      <c r="B41" s="3" t="s">
        <v>4</v>
      </c>
      <c r="C41" s="3" t="s">
        <v>5</v>
      </c>
      <c r="D41" s="3" t="s">
        <v>6</v>
      </c>
      <c r="E41" s="3" t="s">
        <v>36</v>
      </c>
      <c r="F41" s="22" t="s">
        <v>38</v>
      </c>
      <c r="G41" s="21" t="s">
        <v>40</v>
      </c>
      <c r="H41" s="21" t="s">
        <v>42</v>
      </c>
      <c r="I41" s="21" t="s">
        <v>59</v>
      </c>
    </row>
    <row r="42" spans="1:9" ht="51.75">
      <c r="A42" s="2" t="s">
        <v>0</v>
      </c>
      <c r="B42" s="4">
        <f aca="true" t="shared" si="0" ref="B42:D45">B34/1000</f>
        <v>90.099</v>
      </c>
      <c r="C42" s="4">
        <f t="shared" si="0"/>
        <v>65.557</v>
      </c>
      <c r="D42" s="4">
        <f t="shared" si="0"/>
        <v>64.911</v>
      </c>
      <c r="E42" s="20">
        <v>69.109</v>
      </c>
      <c r="F42" s="4">
        <v>67.223</v>
      </c>
      <c r="G42" s="4">
        <f>G34/1000</f>
        <v>58.899</v>
      </c>
      <c r="H42" s="20">
        <v>69.667</v>
      </c>
      <c r="I42" s="20">
        <v>66.826</v>
      </c>
    </row>
    <row r="43" spans="1:9" ht="39">
      <c r="A43" s="2" t="s">
        <v>1</v>
      </c>
      <c r="B43" s="4">
        <f t="shared" si="0"/>
        <v>33.136</v>
      </c>
      <c r="C43" s="4">
        <f t="shared" si="0"/>
        <v>24.711</v>
      </c>
      <c r="D43" s="4">
        <f t="shared" si="0"/>
        <v>25.046</v>
      </c>
      <c r="E43" s="20">
        <v>26.9</v>
      </c>
      <c r="F43" s="4">
        <v>22.934</v>
      </c>
      <c r="G43" s="4">
        <f>G35/1000</f>
        <v>21.399</v>
      </c>
      <c r="H43" s="20">
        <v>23.943</v>
      </c>
      <c r="I43" s="20">
        <v>24.115</v>
      </c>
    </row>
    <row r="44" spans="1:9" ht="15">
      <c r="A44" s="1" t="s">
        <v>2</v>
      </c>
      <c r="B44" s="4">
        <f t="shared" si="0"/>
        <v>-19.079</v>
      </c>
      <c r="C44" s="4">
        <f t="shared" si="0"/>
        <v>-11.379</v>
      </c>
      <c r="D44" s="4">
        <f t="shared" si="0"/>
        <v>-13.405</v>
      </c>
      <c r="E44" s="20">
        <v>-12.071</v>
      </c>
      <c r="F44" s="4">
        <v>-13.332</v>
      </c>
      <c r="G44" s="4">
        <f>G36/1000</f>
        <v>-11.966</v>
      </c>
      <c r="H44" s="20">
        <v>-13.302</v>
      </c>
      <c r="I44" s="20">
        <v>-13.68</v>
      </c>
    </row>
    <row r="45" spans="1:9" ht="15">
      <c r="A45" s="1" t="s">
        <v>3</v>
      </c>
      <c r="B45" s="4">
        <f t="shared" si="0"/>
        <v>-44.266</v>
      </c>
      <c r="C45" s="4">
        <f t="shared" si="0"/>
        <v>-64.631</v>
      </c>
      <c r="D45" s="4">
        <f t="shared" si="0"/>
        <v>-70.801</v>
      </c>
      <c r="E45" s="20">
        <v>-76.803</v>
      </c>
      <c r="F45" s="4">
        <v>-62.455</v>
      </c>
      <c r="G45" s="4">
        <f>G37/1000</f>
        <v>-67.273</v>
      </c>
      <c r="H45" s="20">
        <v>-71.077</v>
      </c>
      <c r="I45" s="20">
        <v>-80.869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H4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7" max="7" width="46.140625" style="0" customWidth="1"/>
  </cols>
  <sheetData>
    <row r="2" ht="15">
      <c r="C2" s="59" t="s">
        <v>73</v>
      </c>
    </row>
    <row r="25" ht="15">
      <c r="C25" s="7" t="s">
        <v>74</v>
      </c>
    </row>
    <row r="26" ht="15">
      <c r="C26" s="7" t="s">
        <v>75</v>
      </c>
    </row>
    <row r="30" spans="3:4" ht="15">
      <c r="C30" s="95" t="s">
        <v>62</v>
      </c>
      <c r="D30" s="95"/>
    </row>
    <row r="31" spans="3:4" ht="15">
      <c r="C31" s="92" t="s">
        <v>63</v>
      </c>
      <c r="D31" s="93">
        <v>385486</v>
      </c>
    </row>
    <row r="32" spans="3:5" ht="15">
      <c r="C32" s="94" t="s">
        <v>64</v>
      </c>
      <c r="D32" s="18">
        <v>108440</v>
      </c>
      <c r="E32" s="14">
        <f>D32/385486*100</f>
        <v>28.130723294750005</v>
      </c>
    </row>
    <row r="33" spans="3:8" ht="15">
      <c r="C33" s="94" t="s">
        <v>65</v>
      </c>
      <c r="D33" s="18">
        <v>35580</v>
      </c>
      <c r="E33" s="14">
        <f aca="true" t="shared" si="0" ref="E33:E40">D33/385486*100</f>
        <v>9.229907182102593</v>
      </c>
      <c r="G33" s="1" t="s">
        <v>66</v>
      </c>
      <c r="H33" s="14">
        <v>28.130723294750005</v>
      </c>
    </row>
    <row r="34" spans="3:8" ht="15">
      <c r="C34" s="94" t="s">
        <v>67</v>
      </c>
      <c r="D34" s="18">
        <v>18757</v>
      </c>
      <c r="E34" s="14">
        <f t="shared" si="0"/>
        <v>4.865805762076962</v>
      </c>
      <c r="G34" s="1" t="s">
        <v>77</v>
      </c>
      <c r="H34" s="14">
        <v>9.229907182102593</v>
      </c>
    </row>
    <row r="35" spans="3:8" ht="15">
      <c r="C35" s="94" t="s">
        <v>68</v>
      </c>
      <c r="D35" s="18">
        <v>105053</v>
      </c>
      <c r="E35" s="14">
        <f t="shared" si="0"/>
        <v>27.252092164177167</v>
      </c>
      <c r="G35" s="1" t="s">
        <v>78</v>
      </c>
      <c r="H35" s="14">
        <v>4.865805762076962</v>
      </c>
    </row>
    <row r="36" spans="3:8" ht="15">
      <c r="C36" s="94" t="s">
        <v>69</v>
      </c>
      <c r="D36" s="18">
        <v>6255</v>
      </c>
      <c r="E36" s="14">
        <f t="shared" si="0"/>
        <v>1.622627021474191</v>
      </c>
      <c r="G36" s="1" t="s">
        <v>79</v>
      </c>
      <c r="H36" s="14">
        <v>1.622627021474191</v>
      </c>
    </row>
    <row r="37" spans="3:8" ht="15">
      <c r="C37" s="94" t="s">
        <v>70</v>
      </c>
      <c r="D37" s="18">
        <v>98798</v>
      </c>
      <c r="E37" s="14">
        <f t="shared" si="0"/>
        <v>25.62946514270298</v>
      </c>
      <c r="G37" s="1" t="s">
        <v>80</v>
      </c>
      <c r="H37" s="14">
        <v>25.62946514270298</v>
      </c>
    </row>
    <row r="38" spans="3:8" ht="15">
      <c r="C38" s="94" t="s">
        <v>71</v>
      </c>
      <c r="D38" s="18">
        <v>117842</v>
      </c>
      <c r="E38" s="14">
        <f t="shared" si="0"/>
        <v>30.569722376428714</v>
      </c>
      <c r="G38" s="1" t="s">
        <v>72</v>
      </c>
      <c r="H38" s="14">
        <v>12.219380210954483</v>
      </c>
    </row>
    <row r="39" spans="3:8" ht="15">
      <c r="C39" s="94" t="s">
        <v>69</v>
      </c>
      <c r="D39" s="18">
        <v>47104</v>
      </c>
      <c r="E39" s="14">
        <f t="shared" si="0"/>
        <v>12.219380210954483</v>
      </c>
      <c r="G39" s="1" t="s">
        <v>81</v>
      </c>
      <c r="H39" s="14">
        <v>18.34982333988783</v>
      </c>
    </row>
    <row r="40" spans="3:5" ht="15">
      <c r="C40" s="94" t="s">
        <v>70</v>
      </c>
      <c r="D40" s="18">
        <v>70736</v>
      </c>
      <c r="E40" s="14">
        <f t="shared" si="0"/>
        <v>18.34982333988783</v>
      </c>
    </row>
    <row r="44" spans="4:5" ht="15">
      <c r="D44" s="18"/>
      <c r="E44" s="14"/>
    </row>
    <row r="45" spans="4:5" ht="15">
      <c r="D45" s="1"/>
      <c r="E45" s="1"/>
    </row>
    <row r="46" spans="4:5" ht="15">
      <c r="D46" s="1"/>
      <c r="E46" s="1"/>
    </row>
    <row r="47" spans="4:5" ht="15">
      <c r="D47" s="18"/>
      <c r="E47" s="1"/>
    </row>
  </sheetData>
  <sheetProtection/>
  <mergeCells count="1">
    <mergeCell ref="C30:D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du Val de 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CHEMINEAU 941</dc:creator>
  <cp:keywords/>
  <dc:description/>
  <cp:lastModifiedBy>Bruno FAYARD 941</cp:lastModifiedBy>
  <dcterms:created xsi:type="dcterms:W3CDTF">2017-04-12T10:28:45Z</dcterms:created>
  <dcterms:modified xsi:type="dcterms:W3CDTF">2018-12-07T10:49:19Z</dcterms:modified>
  <cp:category/>
  <cp:version/>
  <cp:contentType/>
  <cp:contentStatus/>
</cp:coreProperties>
</file>